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rnado_eva\2022\EEC\"/>
    </mc:Choice>
  </mc:AlternateContent>
  <bookViews>
    <workbookView xWindow="0" yWindow="0" windowWidth="20430" windowHeight="7650" activeTab="1"/>
  </bookViews>
  <sheets>
    <sheet name="Professional" sheetId="1" r:id="rId1"/>
    <sheet name="Amateur" sheetId="2" r:id="rId2"/>
  </sheets>
  <definedNames>
    <definedName name="_xlnm._FilterDatabase" localSheetId="1" hidden="1">Amateur!$B$6:$H$91</definedName>
    <definedName name="_xlnm._FilterDatabase" localSheetId="0" hidden="1">Professional!$B$6:$H$91</definedName>
    <definedName name="Z_50FB4A1E_10E9_4EF7_B825_895ECE8A4466_.wvu.Cols" localSheetId="1" hidden="1">Amateur!$C:$C,Amateur!$I:$Q</definedName>
    <definedName name="Z_50FB4A1E_10E9_4EF7_B825_895ECE8A4466_.wvu.Cols" localSheetId="0" hidden="1">Professional!$C:$C,Professional!$I:$Q</definedName>
    <definedName name="Z_50FB4A1E_10E9_4EF7_B825_895ECE8A4466_.wvu.FilterData" localSheetId="1" hidden="1">Amateur!$B$6:$H$91</definedName>
    <definedName name="Z_50FB4A1E_10E9_4EF7_B825_895ECE8A4466_.wvu.FilterData" localSheetId="0" hidden="1">Professional!$B$6:$H$91</definedName>
  </definedNames>
  <calcPr calcId="152511"/>
  <customWorkbookViews>
    <customWorkbookView name="mate.maria - Egyéni nézet" guid="{50FB4A1E-10E9-4EF7-B825-895ECE8A4466}" mergeInterval="0" personalView="1" maximized="1" xWindow="-9" yWindow="-9" windowWidth="1378" windowHeight="74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N11" i="1" s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7" i="1"/>
  <c r="M11" i="1" s="1"/>
  <c r="G7" i="2"/>
  <c r="G8" i="2"/>
  <c r="G9" i="2"/>
  <c r="G10" i="2"/>
  <c r="N17" i="2" s="1"/>
  <c r="G11" i="2"/>
  <c r="G12" i="2"/>
  <c r="G13" i="2"/>
  <c r="G14" i="2"/>
  <c r="N9" i="2" s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M11" i="2"/>
  <c r="M14" i="2" l="1"/>
  <c r="M16" i="2"/>
  <c r="M9" i="2"/>
  <c r="N11" i="2"/>
  <c r="N14" i="2"/>
  <c r="N16" i="2"/>
  <c r="M12" i="2"/>
  <c r="M10" i="2"/>
  <c r="P10" i="2" s="1"/>
  <c r="M13" i="2"/>
  <c r="M15" i="2"/>
  <c r="M17" i="2"/>
  <c r="P17" i="2" s="1"/>
  <c r="N12" i="2"/>
  <c r="N10" i="2"/>
  <c r="N13" i="2"/>
  <c r="P13" i="2" s="1"/>
  <c r="N15" i="2"/>
  <c r="P15" i="2" s="1"/>
  <c r="P11" i="2"/>
  <c r="P9" i="2"/>
  <c r="P14" i="2"/>
  <c r="P16" i="2"/>
  <c r="P12" i="2" l="1"/>
  <c r="N18" i="2"/>
  <c r="M18" i="2"/>
  <c r="P18" i="2" l="1"/>
  <c r="E3" i="2" l="1"/>
  <c r="F3" i="2"/>
  <c r="F4" i="2" s="1"/>
  <c r="E3" i="1"/>
  <c r="M15" i="1" l="1"/>
  <c r="E2" i="1"/>
  <c r="N16" i="1"/>
  <c r="N12" i="1"/>
  <c r="N9" i="1"/>
  <c r="N10" i="1"/>
  <c r="N15" i="1"/>
  <c r="N14" i="1"/>
  <c r="N13" i="1"/>
  <c r="M13" i="1"/>
  <c r="M10" i="1"/>
  <c r="M16" i="1"/>
  <c r="M12" i="1"/>
  <c r="M9" i="1"/>
  <c r="P15" i="1"/>
  <c r="M14" i="1"/>
  <c r="F2" i="1"/>
  <c r="F3" i="1"/>
  <c r="P16" i="1" l="1"/>
  <c r="P12" i="1"/>
  <c r="P11" i="1"/>
  <c r="P13" i="1"/>
  <c r="P14" i="1"/>
  <c r="P9" i="1"/>
  <c r="P10" i="1"/>
  <c r="N17" i="1"/>
  <c r="F4" i="1"/>
  <c r="M17" i="1"/>
  <c r="P17" i="1" l="1"/>
</calcChain>
</file>

<file path=xl/sharedStrings.xml><?xml version="1.0" encoding="utf-8"?>
<sst xmlns="http://schemas.openxmlformats.org/spreadsheetml/2006/main" count="215" uniqueCount="86">
  <si>
    <t>Persone</t>
  </si>
  <si>
    <t>Categories</t>
  </si>
  <si>
    <t>Nevezési díj/Inscription fee:</t>
  </si>
  <si>
    <t>rajtszám starting num</t>
  </si>
  <si>
    <t>korosztály year</t>
  </si>
  <si>
    <t>korcsoport category</t>
  </si>
  <si>
    <t>csapat/ club</t>
  </si>
  <si>
    <t>1.</t>
  </si>
  <si>
    <t>2.</t>
  </si>
  <si>
    <t>3.</t>
  </si>
  <si>
    <t>4.</t>
  </si>
  <si>
    <t>F</t>
  </si>
  <si>
    <t>5.</t>
  </si>
  <si>
    <t>E</t>
  </si>
  <si>
    <t>6.</t>
  </si>
  <si>
    <t>7.</t>
  </si>
  <si>
    <t>C</t>
  </si>
  <si>
    <t>8.</t>
  </si>
  <si>
    <t>9.</t>
  </si>
  <si>
    <t>Youth</t>
  </si>
  <si>
    <t>10.</t>
  </si>
  <si>
    <t>Junior</t>
  </si>
  <si>
    <t>11.</t>
  </si>
  <si>
    <t>Senior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</si>
  <si>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</si>
  <si>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</si>
  <si>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</si>
  <si>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</si>
  <si>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</si>
  <si>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</si>
  <si>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</si>
  <si>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</si>
  <si>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</si>
  <si>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</si>
  <si>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</si>
  <si>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</si>
  <si>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</si>
  <si>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</si>
  <si>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</si>
  <si>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</si>
  <si>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</si>
  <si>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</si>
  <si>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</si>
  <si>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</si>
  <si>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</si>
  <si>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</si>
  <si>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</si>
  <si>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</si>
  <si>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</si>
  <si>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</si>
  <si>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</si>
  <si>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</si>
  <si>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</si>
  <si>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</si>
  <si>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</si>
  <si>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</si>
  <si>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</si>
  <si>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</si>
  <si>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</si>
  <si>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PROFESSIONAL</t>
  </si>
  <si>
    <t>Cadet</t>
  </si>
  <si>
    <t>first name /
keresztnév</t>
  </si>
  <si>
    <t>last name/
vezetéknév</t>
  </si>
  <si>
    <t>neme gender
Male/Female</t>
  </si>
  <si>
    <t>Male</t>
  </si>
  <si>
    <t>Female</t>
  </si>
  <si>
    <t>EEC 2022 Szeged</t>
  </si>
  <si>
    <t>Senior, Junior, Youth, Cadet 15€</t>
  </si>
  <si>
    <t>Junior F-E-D-C 10€</t>
  </si>
  <si>
    <t>2016 -</t>
  </si>
  <si>
    <t>2014 - 2015</t>
  </si>
  <si>
    <t>2012-2013</t>
  </si>
  <si>
    <t>D</t>
  </si>
  <si>
    <t>2010-2011</t>
  </si>
  <si>
    <t>2008-2009</t>
  </si>
  <si>
    <t>2006-2007</t>
  </si>
  <si>
    <t>2004-2005</t>
  </si>
  <si>
    <t>2003-</t>
  </si>
  <si>
    <t>Age category</t>
  </si>
  <si>
    <t>Number of skaters</t>
  </si>
  <si>
    <t>Sum</t>
  </si>
  <si>
    <t>All category 10 EUR</t>
  </si>
  <si>
    <t>AMATEUR</t>
  </si>
  <si>
    <t>2016 -2017</t>
  </si>
  <si>
    <t>2018-</t>
  </si>
  <si>
    <t>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</si>
</sst>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15">
    <font>
      <sz val="10"/>
      <name val="MS Sans Serif"/>
      <charset val="238"/>
    </font>
    <font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2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EF1C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right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quotePrefix="1" applyNumberFormat="1" applyFont="1" applyBorder="1" applyAlignment="1">
      <alignment horizontal="center" vertical="center" wrapText="1"/>
    </xf>
    <xf numFmtId="0" fontId="9" fillId="0" borderId="10" xfId="0" quotePrefix="1" applyNumberFormat="1" applyFont="1" applyBorder="1" applyAlignment="1">
      <alignment vertical="center"/>
    </xf>
    <xf numFmtId="0" fontId="1" fillId="0" borderId="5" xfId="0" applyFont="1" applyBorder="1" applyAlignment="1">
      <alignment horizontal="right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Protection="1">
      <protection locked="0"/>
    </xf>
    <xf numFmtId="0" fontId="1" fillId="0" borderId="5" xfId="0" applyFont="1" applyBorder="1"/>
    <xf numFmtId="0" fontId="1" fillId="0" borderId="0" xfId="0" applyFont="1" applyFill="1" applyBorder="1" applyProtection="1"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0" xfId="0" applyFont="1" applyFill="1" applyBorder="1"/>
    <xf numFmtId="0" fontId="1" fillId="0" borderId="0" xfId="0" applyFont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5" fillId="6" borderId="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/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7" fillId="6" borderId="24" xfId="0" applyFont="1" applyFill="1" applyBorder="1" applyAlignment="1">
      <alignment horizontal="right"/>
    </xf>
    <xf numFmtId="164" fontId="7" fillId="6" borderId="25" xfId="0" applyNumberFormat="1" applyFont="1" applyFill="1" applyBorder="1" applyAlignment="1">
      <alignment vertical="center"/>
    </xf>
    <xf numFmtId="0" fontId="9" fillId="0" borderId="8" xfId="0" quotePrefix="1" applyNumberFormat="1" applyFont="1" applyBorder="1" applyAlignment="1">
      <alignment horizontal="center" vertical="center" wrapText="1"/>
    </xf>
    <xf numFmtId="0" fontId="1" fillId="0" borderId="26" xfId="0" applyFont="1" applyBorder="1" applyProtection="1">
      <protection locked="0"/>
    </xf>
    <xf numFmtId="0" fontId="1" fillId="0" borderId="26" xfId="0" applyFont="1" applyFill="1" applyBorder="1" applyProtection="1"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7" fillId="8" borderId="24" xfId="0" applyFont="1" applyFill="1" applyBorder="1" applyAlignment="1">
      <alignment horizontal="right"/>
    </xf>
    <xf numFmtId="164" fontId="7" fillId="8" borderId="25" xfId="0" applyNumberFormat="1" applyFont="1" applyFill="1" applyBorder="1" applyAlignment="1">
      <alignment vertical="center"/>
    </xf>
    <xf numFmtId="0" fontId="5" fillId="8" borderId="3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0" xfId="0" applyFont="1" applyFill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5" xfId="0" applyFont="1" applyBorder="1" applyProtection="1">
      <protection locked="0"/>
    </xf>
    <xf numFmtId="0" fontId="11" fillId="0" borderId="27" xfId="0" applyFont="1" applyBorder="1" applyProtection="1">
      <protection locked="0"/>
    </xf>
    <xf numFmtId="0" fontId="1" fillId="0" borderId="0" xfId="0" applyFont="1" applyProtection="1">
      <protection locked="0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/>
    </xf>
    <xf numFmtId="0" fontId="2" fillId="8" borderId="23" xfId="0" applyFont="1" applyFill="1" applyBorder="1" applyAlignment="1">
      <alignment horizontal="right"/>
    </xf>
    <xf numFmtId="0" fontId="2" fillId="8" borderId="24" xfId="0" applyFont="1" applyFill="1" applyBorder="1" applyAlignment="1">
      <alignment horizontal="right"/>
    </xf>
    <xf numFmtId="0" fontId="8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zoomScale="130" zoomScaleNormal="130" workbookViewId="0">
      <pane ySplit="6" topLeftCell="A7" activePane="bottomLeft" state="frozen"/>
      <selection pane="bottomLeft" activeCell="F126" sqref="A126:XFD1048576"/>
    </sheetView>
  </sheetViews>
  <sheetFormatPr defaultColWidth="8.85546875" defaultRowHeight="12.75" outlineLevelRow="1"/>
  <cols>
    <col min="1" max="1" width="5.140625" style="1" customWidth="1"/>
    <col min="2" max="2" width="16.85546875" style="1" customWidth="1"/>
    <col min="3" max="3" width="20" style="29" customWidth="1"/>
    <col min="4" max="4" width="5.28515625" style="30" hidden="1" customWidth="1"/>
    <col min="5" max="5" width="14.7109375" style="30" customWidth="1"/>
    <col min="6" max="6" width="11.28515625" style="31" bestFit="1" customWidth="1"/>
    <col min="7" max="7" width="13.28515625" style="1" customWidth="1"/>
    <col min="8" max="8" width="33.7109375" style="1" customWidth="1"/>
    <col min="9" max="9" width="6.28515625" style="1" customWidth="1"/>
    <col min="10" max="10" width="4.28515625" style="1" customWidth="1"/>
    <col min="11" max="12" width="12.140625" style="1" customWidth="1"/>
    <col min="13" max="14" width="8.85546875" style="1" customWidth="1"/>
    <col min="15" max="15" width="2.7109375" style="5" customWidth="1"/>
    <col min="16" max="17" width="8.85546875" style="1" customWidth="1"/>
    <col min="18" max="16384" width="8.85546875" style="1"/>
  </cols>
  <sheetData>
    <row r="1" spans="1:17" ht="18.75" outlineLevel="1">
      <c r="B1" s="79" t="s">
        <v>66</v>
      </c>
      <c r="C1" s="80"/>
      <c r="D1" s="41"/>
      <c r="E1" s="2" t="s">
        <v>0</v>
      </c>
      <c r="F1" s="3"/>
      <c r="G1" s="4"/>
      <c r="H1" s="34" t="s">
        <v>1</v>
      </c>
    </row>
    <row r="2" spans="1:17" ht="18" customHeight="1" outlineLevel="1">
      <c r="B2" s="81"/>
      <c r="C2" s="82"/>
      <c r="D2" s="42"/>
      <c r="E2" s="7">
        <f>(COUNTIFS($G$7:$G$125,"Senior")+COUNTIFS($G$7:$G$125,"Junior")+COUNTIFS($G$7:$G$125,"Youth")+COUNTIFS($G$7:$G$125,"Cadet"))</f>
        <v>0</v>
      </c>
      <c r="F2" s="8">
        <f>(COUNTIFS($G$7:$G$125,"Senior")+COUNTIFS($G$7:$G$125,"Junior")+COUNTIFS($G$7:$G$125,"C")+COUNTIFS($G$7:$G$125,"Youth")+COUNTIFS($G$7:$G$125,"Cadet")+COUNTIFS($F$7:$F$125,"2008"))*15</f>
        <v>0</v>
      </c>
      <c r="G2" s="85" t="s">
        <v>67</v>
      </c>
      <c r="H2" s="86"/>
    </row>
    <row r="3" spans="1:17" ht="16.5" outlineLevel="1" thickBot="1">
      <c r="B3" s="83"/>
      <c r="C3" s="84"/>
      <c r="D3" s="43"/>
      <c r="E3" s="44">
        <f>(COUNTIFS($G$7:$G$125,"C")+COUNTIFS($G$7:$G$125,"D")+COUNTIFS($G$7:$G$125,"E")+COUNTIFS($G$7:$G$125,"F")+COUNTIFS($G$7:$G$125,"MINI"))</f>
        <v>0</v>
      </c>
      <c r="F3" s="45">
        <f>(COUNTIFS($F$7:$F$125,"2009")+COUNTIFS($G$7:$G$125,"E")+COUNTIFS($G$7:$G$125,"F"))*7</f>
        <v>0</v>
      </c>
      <c r="G3" s="85" t="s">
        <v>68</v>
      </c>
      <c r="H3" s="86"/>
    </row>
    <row r="4" spans="1:17" ht="21" customHeight="1" outlineLevel="1" thickBot="1">
      <c r="B4" s="77" t="s">
        <v>2</v>
      </c>
      <c r="C4" s="78"/>
      <c r="D4" s="78"/>
      <c r="E4" s="46" t="s">
        <v>80</v>
      </c>
      <c r="F4" s="47">
        <f>SUM(F2:F3)</f>
        <v>0</v>
      </c>
      <c r="G4" s="32"/>
      <c r="H4" s="33"/>
    </row>
    <row r="5" spans="1:17" ht="24" customHeight="1" outlineLevel="1" thickBot="1">
      <c r="B5" s="87" t="s">
        <v>59</v>
      </c>
      <c r="C5" s="88"/>
      <c r="D5" s="88"/>
      <c r="E5" s="88"/>
      <c r="F5" s="88"/>
      <c r="G5" s="88"/>
      <c r="H5" s="89"/>
    </row>
    <row r="6" spans="1:17" ht="38.1" customHeight="1" outlineLevel="1" thickBot="1">
      <c r="B6" s="48" t="s">
        <v>61</v>
      </c>
      <c r="C6" s="10" t="s">
        <v>62</v>
      </c>
      <c r="D6" s="9" t="s">
        <v>3</v>
      </c>
      <c r="E6" s="10" t="s">
        <v>63</v>
      </c>
      <c r="F6" s="10" t="s">
        <v>4</v>
      </c>
      <c r="G6" s="10" t="s">
        <v>5</v>
      </c>
      <c r="H6" s="11" t="s">
        <v>6</v>
      </c>
    </row>
    <row r="7" spans="1:17" ht="18" customHeight="1">
      <c r="A7" s="12" t="s">
        <v>7</v>
      </c>
      <c r="B7" s="23"/>
      <c r="C7" s="68"/>
      <c r="D7" s="15"/>
      <c r="E7" s="15"/>
      <c r="F7" s="69"/>
      <c r="G7" s="35" t="str">
        <f>IF($F7=0,"",IF($F7&lt;1993,"Felnőtt",INDEX($L$22:$L$50,MATCH($F7,$K$22:$K$50,0))))</f>
        <v/>
      </c>
      <c r="H7" s="17"/>
      <c r="K7" s="90" t="s">
        <v>78</v>
      </c>
      <c r="L7" s="91"/>
      <c r="M7" s="74" t="s">
        <v>79</v>
      </c>
      <c r="N7" s="75"/>
      <c r="O7" s="75"/>
      <c r="P7" s="76"/>
    </row>
    <row r="8" spans="1:17" ht="18" customHeight="1">
      <c r="A8" s="12" t="s">
        <v>8</v>
      </c>
      <c r="B8" s="23"/>
      <c r="C8" s="68"/>
      <c r="D8" s="15"/>
      <c r="E8" s="15"/>
      <c r="F8" s="69"/>
      <c r="G8" s="35" t="str">
        <f t="shared" ref="G8:G71" si="0">IF($F8=0,"",IF($F8&lt;1993,"Felnőtt",INDEX($L$22:$L$50,MATCH($F8,$K$22:$K$50,0))))</f>
        <v/>
      </c>
      <c r="H8" s="17"/>
      <c r="K8" s="51"/>
      <c r="L8" s="51"/>
      <c r="M8" s="62" t="s">
        <v>64</v>
      </c>
      <c r="N8" s="62" t="s">
        <v>65</v>
      </c>
      <c r="O8" s="57"/>
      <c r="P8" s="62" t="s">
        <v>80</v>
      </c>
      <c r="Q8" s="32"/>
    </row>
    <row r="9" spans="1:17" ht="18" customHeight="1">
      <c r="A9" s="12" t="s">
        <v>9</v>
      </c>
      <c r="B9" s="23"/>
      <c r="C9" s="68"/>
      <c r="D9" s="15"/>
      <c r="E9" s="15"/>
      <c r="F9" s="69"/>
      <c r="G9" s="35" t="str">
        <f t="shared" si="0"/>
        <v/>
      </c>
      <c r="H9" s="17"/>
      <c r="K9" s="56" t="s">
        <v>69</v>
      </c>
      <c r="L9" s="56" t="s">
        <v>11</v>
      </c>
      <c r="M9" s="53">
        <f>COUNTIFS($E$7:$E$101,"Male",$G$7:$G$101,"F")</f>
        <v>0</v>
      </c>
      <c r="N9" s="53">
        <f>COUNTIFS($E$7:$E$101,"Female",$G$7:$G101,"F")</f>
        <v>0</v>
      </c>
      <c r="O9" s="53"/>
      <c r="P9" s="53">
        <f>SUM(M9:N9)</f>
        <v>0</v>
      </c>
      <c r="Q9" s="32"/>
    </row>
    <row r="10" spans="1:17" ht="18" customHeight="1">
      <c r="A10" s="12" t="s">
        <v>10</v>
      </c>
      <c r="B10" s="23"/>
      <c r="C10" s="68"/>
      <c r="D10" s="15"/>
      <c r="E10" s="15"/>
      <c r="F10" s="69"/>
      <c r="G10" s="35" t="str">
        <f t="shared" si="0"/>
        <v/>
      </c>
      <c r="H10" s="17"/>
      <c r="K10" s="57" t="s">
        <v>70</v>
      </c>
      <c r="L10" s="57" t="s">
        <v>13</v>
      </c>
      <c r="M10" s="52">
        <f>COUNTIFS($E$7:E$101,"Male",$G$7:$G$101,"E")</f>
        <v>0</v>
      </c>
      <c r="N10" s="52">
        <f>COUNTIFS($E$7:$E$101,"Female",$G$7:$G$101,"E")</f>
        <v>0</v>
      </c>
      <c r="O10" s="52"/>
      <c r="P10" s="52">
        <f t="shared" ref="P10" si="1">SUM(M10:N10)</f>
        <v>0</v>
      </c>
      <c r="Q10" s="32"/>
    </row>
    <row r="11" spans="1:17" ht="18" customHeight="1">
      <c r="A11" s="12" t="s">
        <v>12</v>
      </c>
      <c r="B11" s="23"/>
      <c r="C11" s="68"/>
      <c r="D11" s="15"/>
      <c r="E11" s="15"/>
      <c r="F11" s="69"/>
      <c r="G11" s="35" t="str">
        <f t="shared" si="0"/>
        <v/>
      </c>
      <c r="H11" s="49"/>
      <c r="K11" s="58" t="s">
        <v>71</v>
      </c>
      <c r="L11" s="59" t="s">
        <v>72</v>
      </c>
      <c r="M11" s="54">
        <f>COUNTIFS($E$7:E$101,"Male",$G$7:$G$101,"D")</f>
        <v>0</v>
      </c>
      <c r="N11" s="54">
        <f>COUNTIFS($E$7:$E$101,"Female",$G$7:$G$101,"D")</f>
        <v>0</v>
      </c>
      <c r="O11" s="54"/>
      <c r="P11" s="54">
        <f t="shared" ref="P11" si="2">SUM(M11:N11)</f>
        <v>0</v>
      </c>
      <c r="Q11" s="32"/>
    </row>
    <row r="12" spans="1:17" ht="18" customHeight="1">
      <c r="A12" s="12" t="s">
        <v>14</v>
      </c>
      <c r="B12" s="23"/>
      <c r="C12" s="68"/>
      <c r="D12" s="15"/>
      <c r="E12" s="15"/>
      <c r="F12" s="69"/>
      <c r="G12" s="35" t="str">
        <f t="shared" si="0"/>
        <v/>
      </c>
      <c r="H12" s="49"/>
      <c r="K12" s="57" t="s">
        <v>73</v>
      </c>
      <c r="L12" s="57" t="s">
        <v>16</v>
      </c>
      <c r="M12" s="52">
        <f>COUNTIFS($E$7:E$101,"Male",$G$7:$G$101,"C")</f>
        <v>0</v>
      </c>
      <c r="N12" s="52">
        <f>COUNTIFS($E$7:$E$101,"Female",$G$7:$G$101,"C")</f>
        <v>0</v>
      </c>
      <c r="O12" s="52"/>
      <c r="P12" s="52">
        <f t="shared" ref="P12:P17" si="3">SUM(M12:N12)</f>
        <v>0</v>
      </c>
      <c r="Q12" s="32"/>
    </row>
    <row r="13" spans="1:17" ht="18" customHeight="1">
      <c r="A13" s="12" t="s">
        <v>15</v>
      </c>
      <c r="B13" s="23"/>
      <c r="C13" s="68"/>
      <c r="D13" s="15"/>
      <c r="E13" s="15"/>
      <c r="F13" s="69"/>
      <c r="G13" s="35" t="str">
        <f t="shared" si="0"/>
        <v/>
      </c>
      <c r="H13" s="49"/>
      <c r="K13" s="56" t="s">
        <v>74</v>
      </c>
      <c r="L13" s="56" t="s">
        <v>60</v>
      </c>
      <c r="M13" s="53">
        <f>COUNTIFS($E$7:E$101,"Male",$G$7:$G$101,"Cadet")</f>
        <v>0</v>
      </c>
      <c r="N13" s="53">
        <f>COUNTIFS($E$7:$E$101,"Female",$G$7:$G$101,"Cadet")</f>
        <v>0</v>
      </c>
      <c r="O13" s="53"/>
      <c r="P13" s="53">
        <f t="shared" si="3"/>
        <v>0</v>
      </c>
      <c r="Q13" s="32"/>
    </row>
    <row r="14" spans="1:17" ht="18" customHeight="1">
      <c r="A14" s="12" t="s">
        <v>17</v>
      </c>
      <c r="B14" s="23"/>
      <c r="C14" s="68"/>
      <c r="D14" s="70"/>
      <c r="E14" s="15"/>
      <c r="F14" s="69"/>
      <c r="G14" s="35" t="str">
        <f t="shared" si="0"/>
        <v/>
      </c>
      <c r="H14" s="49"/>
      <c r="I14" s="19"/>
      <c r="K14" s="57" t="s">
        <v>75</v>
      </c>
      <c r="L14" s="57" t="s">
        <v>19</v>
      </c>
      <c r="M14" s="52">
        <f>COUNTIFS($E$7:E$101,"Male",$G$7:$G$101,"Youth")</f>
        <v>0</v>
      </c>
      <c r="N14" s="52">
        <f>COUNTIFS($E$7:$E$101,"Female",$G$7:$G$101,"Youth")</f>
        <v>0</v>
      </c>
      <c r="O14" s="52"/>
      <c r="P14" s="52">
        <f t="shared" si="3"/>
        <v>0</v>
      </c>
      <c r="Q14" s="32"/>
    </row>
    <row r="15" spans="1:17" ht="18" customHeight="1">
      <c r="A15" s="12" t="s">
        <v>18</v>
      </c>
      <c r="B15" s="23"/>
      <c r="C15" s="68"/>
      <c r="D15" s="15"/>
      <c r="E15" s="15"/>
      <c r="F15" s="69"/>
      <c r="G15" s="35" t="str">
        <f t="shared" si="0"/>
        <v/>
      </c>
      <c r="H15" s="49"/>
      <c r="I15" s="19"/>
      <c r="K15" s="56" t="s">
        <v>76</v>
      </c>
      <c r="L15" s="56" t="s">
        <v>21</v>
      </c>
      <c r="M15" s="53">
        <f>COUNTIFS($E$7:E$101,"Male",$G$7:$G$101,"Junior")</f>
        <v>0</v>
      </c>
      <c r="N15" s="53">
        <f>COUNTIFS($E$7:$E$101,"Female",$G$7:$G$101,"Junior")</f>
        <v>0</v>
      </c>
      <c r="O15" s="53"/>
      <c r="P15" s="53">
        <f t="shared" si="3"/>
        <v>0</v>
      </c>
      <c r="Q15" s="32"/>
    </row>
    <row r="16" spans="1:17" ht="18" customHeight="1">
      <c r="A16" s="12" t="s">
        <v>20</v>
      </c>
      <c r="B16" s="71"/>
      <c r="C16" s="68"/>
      <c r="D16" s="15"/>
      <c r="E16" s="15"/>
      <c r="F16" s="69"/>
      <c r="G16" s="35" t="str">
        <f t="shared" si="0"/>
        <v/>
      </c>
      <c r="H16" s="49"/>
      <c r="I16" s="21"/>
      <c r="J16" s="22"/>
      <c r="K16" s="57" t="s">
        <v>77</v>
      </c>
      <c r="L16" s="57" t="s">
        <v>23</v>
      </c>
      <c r="M16" s="52">
        <f>COUNTIFS($E$7:E$101,"Male",$G$7:$G$101,"Senior")</f>
        <v>0</v>
      </c>
      <c r="N16" s="52">
        <f>COUNTIFS($E$7:$E$101,"Female",$G$7:$G$101,"Senior")</f>
        <v>0</v>
      </c>
      <c r="O16" s="52"/>
      <c r="P16" s="52">
        <f t="shared" si="3"/>
        <v>0</v>
      </c>
      <c r="Q16" s="32"/>
    </row>
    <row r="17" spans="1:17" ht="18" customHeight="1">
      <c r="A17" s="12" t="s">
        <v>22</v>
      </c>
      <c r="B17" s="23"/>
      <c r="C17" s="68"/>
      <c r="D17" s="15"/>
      <c r="E17" s="15"/>
      <c r="F17" s="69"/>
      <c r="G17" s="35" t="str">
        <f t="shared" si="0"/>
        <v/>
      </c>
      <c r="H17" s="50"/>
      <c r="I17" s="19"/>
      <c r="J17" s="22"/>
      <c r="K17" s="60" t="s">
        <v>80</v>
      </c>
      <c r="L17" s="61"/>
      <c r="M17" s="55">
        <f>SUM(M7:M16)</f>
        <v>0</v>
      </c>
      <c r="N17" s="55">
        <f>SUM(N7:N16)</f>
        <v>0</v>
      </c>
      <c r="O17" s="55"/>
      <c r="P17" s="55">
        <f t="shared" si="3"/>
        <v>0</v>
      </c>
      <c r="Q17" s="32"/>
    </row>
    <row r="18" spans="1:17" ht="18" customHeight="1">
      <c r="A18" s="12" t="s">
        <v>24</v>
      </c>
      <c r="B18" s="23"/>
      <c r="C18" s="68"/>
      <c r="D18" s="15"/>
      <c r="E18" s="15"/>
      <c r="F18" s="69"/>
      <c r="G18" s="35" t="str">
        <f t="shared" si="0"/>
        <v/>
      </c>
      <c r="H18" s="50"/>
      <c r="I18" s="19"/>
      <c r="J18" s="22"/>
      <c r="K18" s="40"/>
      <c r="Q18" s="37"/>
    </row>
    <row r="19" spans="1:17" ht="18" customHeight="1">
      <c r="A19" s="12" t="s">
        <v>25</v>
      </c>
      <c r="B19" s="23"/>
      <c r="C19" s="68"/>
      <c r="D19" s="15"/>
      <c r="E19" s="15"/>
      <c r="F19" s="69"/>
      <c r="G19" s="35" t="str">
        <f t="shared" si="0"/>
        <v/>
      </c>
      <c r="H19" s="50"/>
      <c r="I19" s="19"/>
      <c r="J19" s="22"/>
      <c r="Q19" s="32"/>
    </row>
    <row r="20" spans="1:17" ht="18" customHeight="1">
      <c r="A20" s="12" t="s">
        <v>26</v>
      </c>
      <c r="B20" s="23"/>
      <c r="C20" s="68"/>
      <c r="D20" s="15"/>
      <c r="E20" s="15"/>
      <c r="F20" s="69"/>
      <c r="G20" s="35" t="str">
        <f t="shared" si="0"/>
        <v/>
      </c>
      <c r="H20" s="50"/>
      <c r="I20" s="19"/>
      <c r="J20" s="22"/>
      <c r="Q20" s="32"/>
    </row>
    <row r="21" spans="1:17" ht="18" customHeight="1">
      <c r="A21" s="12" t="s">
        <v>27</v>
      </c>
      <c r="B21" s="23"/>
      <c r="C21" s="68"/>
      <c r="D21" s="15"/>
      <c r="E21" s="15"/>
      <c r="F21" s="69"/>
      <c r="G21" s="35" t="str">
        <f t="shared" si="0"/>
        <v/>
      </c>
      <c r="H21" s="50"/>
      <c r="I21" s="19"/>
      <c r="J21" s="22"/>
      <c r="K21" s="24"/>
      <c r="Q21" s="32"/>
    </row>
    <row r="22" spans="1:17" ht="18" customHeight="1">
      <c r="A22" s="12" t="s">
        <v>28</v>
      </c>
      <c r="B22" s="23"/>
      <c r="C22" s="68"/>
      <c r="D22" s="15"/>
      <c r="E22" s="15"/>
      <c r="F22" s="69"/>
      <c r="G22" s="35" t="str">
        <f t="shared" si="0"/>
        <v/>
      </c>
      <c r="H22" s="50"/>
      <c r="I22" s="19"/>
      <c r="J22" s="22"/>
      <c r="K22" s="24">
        <v>2019</v>
      </c>
      <c r="L22" s="25" t="s">
        <v>11</v>
      </c>
      <c r="Q22" s="32"/>
    </row>
    <row r="23" spans="1:17" ht="18" customHeight="1">
      <c r="A23" s="12" t="s">
        <v>29</v>
      </c>
      <c r="B23" s="23"/>
      <c r="C23" s="68"/>
      <c r="D23" s="15"/>
      <c r="E23" s="15"/>
      <c r="F23" s="69"/>
      <c r="G23" s="35" t="str">
        <f t="shared" si="0"/>
        <v/>
      </c>
      <c r="H23" s="50"/>
      <c r="I23" s="22"/>
      <c r="K23" s="24">
        <v>2018</v>
      </c>
      <c r="L23" s="25" t="s">
        <v>11</v>
      </c>
      <c r="Q23" s="32"/>
    </row>
    <row r="24" spans="1:17" ht="18" customHeight="1">
      <c r="A24" s="12" t="s">
        <v>30</v>
      </c>
      <c r="B24" s="23"/>
      <c r="C24" s="68"/>
      <c r="D24" s="15"/>
      <c r="E24" s="15"/>
      <c r="F24" s="69"/>
      <c r="G24" s="35" t="str">
        <f t="shared" si="0"/>
        <v/>
      </c>
      <c r="H24" s="50"/>
      <c r="I24" s="22"/>
      <c r="K24" s="24">
        <v>2017</v>
      </c>
      <c r="L24" s="25" t="s">
        <v>11</v>
      </c>
      <c r="Q24" s="32"/>
    </row>
    <row r="25" spans="1:17" ht="18" customHeight="1">
      <c r="A25" s="12" t="s">
        <v>31</v>
      </c>
      <c r="B25" s="23"/>
      <c r="C25" s="68"/>
      <c r="D25" s="15"/>
      <c r="E25" s="15"/>
      <c r="F25" s="69"/>
      <c r="G25" s="35" t="str">
        <f t="shared" si="0"/>
        <v/>
      </c>
      <c r="H25" s="50"/>
      <c r="I25" s="22"/>
      <c r="K25" s="24">
        <v>2016</v>
      </c>
      <c r="L25" s="25" t="s">
        <v>11</v>
      </c>
      <c r="Q25" s="32"/>
    </row>
    <row r="26" spans="1:17" ht="18" customHeight="1">
      <c r="A26" s="12" t="s">
        <v>32</v>
      </c>
      <c r="B26" s="23"/>
      <c r="C26" s="68"/>
      <c r="D26" s="15"/>
      <c r="E26" s="15"/>
      <c r="F26" s="69"/>
      <c r="G26" s="35" t="str">
        <f t="shared" si="0"/>
        <v/>
      </c>
      <c r="H26" s="50"/>
      <c r="I26" s="22"/>
      <c r="K26" s="24">
        <v>2015</v>
      </c>
      <c r="L26" s="25" t="s">
        <v>13</v>
      </c>
      <c r="Q26" s="32"/>
    </row>
    <row r="27" spans="1:17" ht="18" customHeight="1">
      <c r="A27" s="12" t="s">
        <v>33</v>
      </c>
      <c r="B27" s="23"/>
      <c r="C27" s="68"/>
      <c r="D27" s="15"/>
      <c r="E27" s="15"/>
      <c r="F27" s="69"/>
      <c r="G27" s="35" t="str">
        <f t="shared" si="0"/>
        <v/>
      </c>
      <c r="H27" s="50"/>
      <c r="I27" s="19"/>
      <c r="K27" s="24">
        <v>2014</v>
      </c>
      <c r="L27" s="25" t="s">
        <v>13</v>
      </c>
      <c r="Q27" s="32"/>
    </row>
    <row r="28" spans="1:17" ht="18" customHeight="1">
      <c r="A28" s="12" t="s">
        <v>34</v>
      </c>
      <c r="B28" s="23"/>
      <c r="C28" s="68"/>
      <c r="D28" s="15"/>
      <c r="E28" s="15"/>
      <c r="F28" s="69"/>
      <c r="G28" s="35" t="str">
        <f t="shared" si="0"/>
        <v/>
      </c>
      <c r="H28" s="50"/>
      <c r="I28" s="19"/>
      <c r="K28" s="24">
        <v>2013</v>
      </c>
      <c r="L28" s="25" t="s">
        <v>72</v>
      </c>
      <c r="Q28" s="32"/>
    </row>
    <row r="29" spans="1:17" ht="18" customHeight="1">
      <c r="A29" s="12" t="s">
        <v>35</v>
      </c>
      <c r="B29" s="23"/>
      <c r="C29" s="68"/>
      <c r="D29" s="15"/>
      <c r="E29" s="15"/>
      <c r="F29" s="69"/>
      <c r="G29" s="35" t="str">
        <f t="shared" si="0"/>
        <v/>
      </c>
      <c r="H29" s="50"/>
      <c r="I29" s="19"/>
      <c r="K29" s="24">
        <v>2012</v>
      </c>
      <c r="L29" s="25" t="s">
        <v>72</v>
      </c>
      <c r="Q29" s="32"/>
    </row>
    <row r="30" spans="1:17" ht="18" customHeight="1">
      <c r="A30" s="12" t="s">
        <v>36</v>
      </c>
      <c r="B30" s="23"/>
      <c r="C30" s="68"/>
      <c r="D30" s="15"/>
      <c r="E30" s="15"/>
      <c r="F30" s="69"/>
      <c r="G30" s="35" t="str">
        <f t="shared" si="0"/>
        <v/>
      </c>
      <c r="H30" s="50"/>
      <c r="I30" s="19"/>
      <c r="K30" s="24">
        <v>2011</v>
      </c>
      <c r="L30" s="25" t="s">
        <v>16</v>
      </c>
      <c r="Q30" s="32"/>
    </row>
    <row r="31" spans="1:17" ht="18" customHeight="1">
      <c r="A31" s="12" t="s">
        <v>37</v>
      </c>
      <c r="B31" s="23"/>
      <c r="C31" s="68"/>
      <c r="D31" s="15"/>
      <c r="E31" s="15"/>
      <c r="F31" s="69"/>
      <c r="G31" s="35" t="str">
        <f t="shared" si="0"/>
        <v/>
      </c>
      <c r="H31" s="50"/>
      <c r="I31" s="19"/>
      <c r="K31" s="27">
        <v>2010</v>
      </c>
      <c r="L31" s="25" t="s">
        <v>16</v>
      </c>
      <c r="Q31" s="32"/>
    </row>
    <row r="32" spans="1:17" ht="18" customHeight="1">
      <c r="A32" s="12" t="s">
        <v>38</v>
      </c>
      <c r="B32" s="23"/>
      <c r="C32" s="68"/>
      <c r="D32" s="15"/>
      <c r="E32" s="15"/>
      <c r="F32" s="69"/>
      <c r="G32" s="35" t="str">
        <f t="shared" si="0"/>
        <v/>
      </c>
      <c r="H32" s="50"/>
      <c r="I32" s="19"/>
      <c r="K32" s="27">
        <v>2009</v>
      </c>
      <c r="L32" s="25" t="s">
        <v>60</v>
      </c>
      <c r="Q32" s="32"/>
    </row>
    <row r="33" spans="1:17" ht="18" customHeight="1">
      <c r="A33" s="12" t="s">
        <v>39</v>
      </c>
      <c r="B33" s="23"/>
      <c r="C33" s="68"/>
      <c r="D33" s="15"/>
      <c r="E33" s="15"/>
      <c r="F33" s="69"/>
      <c r="G33" s="35" t="str">
        <f t="shared" si="0"/>
        <v/>
      </c>
      <c r="H33" s="50"/>
      <c r="I33" s="19"/>
      <c r="K33" s="27">
        <v>2008</v>
      </c>
      <c r="L33" s="25" t="s">
        <v>60</v>
      </c>
      <c r="Q33" s="32"/>
    </row>
    <row r="34" spans="1:17" ht="18" customHeight="1">
      <c r="A34" s="12" t="s">
        <v>40</v>
      </c>
      <c r="B34" s="23"/>
      <c r="C34" s="68"/>
      <c r="D34" s="15"/>
      <c r="E34" s="15"/>
      <c r="F34" s="69"/>
      <c r="G34" s="35" t="str">
        <f t="shared" si="0"/>
        <v/>
      </c>
      <c r="H34" s="50"/>
      <c r="K34" s="27">
        <v>2007</v>
      </c>
      <c r="L34" s="25" t="s">
        <v>19</v>
      </c>
      <c r="Q34" s="32"/>
    </row>
    <row r="35" spans="1:17" ht="18" customHeight="1">
      <c r="A35" s="12" t="s">
        <v>41</v>
      </c>
      <c r="B35" s="23"/>
      <c r="C35" s="68"/>
      <c r="D35" s="15"/>
      <c r="E35" s="15"/>
      <c r="F35" s="69"/>
      <c r="G35" s="35" t="str">
        <f t="shared" si="0"/>
        <v/>
      </c>
      <c r="H35" s="50"/>
      <c r="K35" s="27">
        <v>2006</v>
      </c>
      <c r="L35" s="25" t="s">
        <v>19</v>
      </c>
      <c r="Q35" s="32"/>
    </row>
    <row r="36" spans="1:17" ht="18" customHeight="1">
      <c r="A36" s="12" t="s">
        <v>42</v>
      </c>
      <c r="B36" s="23"/>
      <c r="C36" s="68"/>
      <c r="D36" s="15"/>
      <c r="E36" s="15"/>
      <c r="F36" s="69"/>
      <c r="G36" s="35" t="str">
        <f t="shared" si="0"/>
        <v/>
      </c>
      <c r="H36" s="72"/>
      <c r="K36" s="27">
        <v>2005</v>
      </c>
      <c r="L36" s="25" t="s">
        <v>21</v>
      </c>
      <c r="Q36" s="32"/>
    </row>
    <row r="37" spans="1:17" ht="18" customHeight="1">
      <c r="A37" s="12" t="s">
        <v>43</v>
      </c>
      <c r="B37" s="23"/>
      <c r="C37" s="68"/>
      <c r="D37" s="15"/>
      <c r="E37" s="15"/>
      <c r="F37" s="69"/>
      <c r="G37" s="35" t="str">
        <f t="shared" si="0"/>
        <v/>
      </c>
      <c r="H37" s="72"/>
      <c r="K37" s="27">
        <v>2004</v>
      </c>
      <c r="L37" s="25" t="s">
        <v>21</v>
      </c>
      <c r="Q37" s="32"/>
    </row>
    <row r="38" spans="1:17" ht="18" customHeight="1">
      <c r="A38" s="12" t="s">
        <v>44</v>
      </c>
      <c r="B38" s="23"/>
      <c r="C38" s="68"/>
      <c r="D38" s="15"/>
      <c r="E38" s="15"/>
      <c r="F38" s="69"/>
      <c r="G38" s="35" t="str">
        <f t="shared" si="0"/>
        <v/>
      </c>
      <c r="H38" s="72"/>
      <c r="K38" s="27">
        <v>2003</v>
      </c>
      <c r="L38" s="25" t="s">
        <v>23</v>
      </c>
      <c r="Q38" s="32"/>
    </row>
    <row r="39" spans="1:17" ht="18" customHeight="1">
      <c r="A39" s="12" t="s">
        <v>45</v>
      </c>
      <c r="B39" s="23"/>
      <c r="C39" s="68"/>
      <c r="D39" s="15"/>
      <c r="E39" s="15"/>
      <c r="F39" s="69"/>
      <c r="G39" s="35" t="str">
        <f t="shared" si="0"/>
        <v/>
      </c>
      <c r="H39" s="72"/>
      <c r="K39" s="27">
        <v>2002</v>
      </c>
      <c r="L39" s="25" t="s">
        <v>23</v>
      </c>
      <c r="Q39" s="32"/>
    </row>
    <row r="40" spans="1:17" ht="18" customHeight="1">
      <c r="A40" s="12" t="s">
        <v>46</v>
      </c>
      <c r="B40" s="23"/>
      <c r="C40" s="68"/>
      <c r="D40" s="15"/>
      <c r="E40" s="15"/>
      <c r="F40" s="69"/>
      <c r="G40" s="35" t="str">
        <f t="shared" si="0"/>
        <v/>
      </c>
      <c r="H40" s="72"/>
      <c r="K40" s="27">
        <v>2001</v>
      </c>
      <c r="L40" s="25" t="s">
        <v>23</v>
      </c>
      <c r="Q40" s="32"/>
    </row>
    <row r="41" spans="1:17" ht="18" customHeight="1">
      <c r="A41" s="12" t="s">
        <v>47</v>
      </c>
      <c r="B41" s="23"/>
      <c r="C41" s="68"/>
      <c r="D41" s="15"/>
      <c r="E41" s="15"/>
      <c r="F41" s="69"/>
      <c r="G41" s="35" t="str">
        <f t="shared" si="0"/>
        <v/>
      </c>
      <c r="H41" s="50"/>
      <c r="K41" s="27">
        <v>2000</v>
      </c>
      <c r="L41" s="25" t="s">
        <v>23</v>
      </c>
      <c r="Q41" s="32"/>
    </row>
    <row r="42" spans="1:17" ht="18" customHeight="1">
      <c r="A42" s="12" t="s">
        <v>48</v>
      </c>
      <c r="B42" s="23"/>
      <c r="C42" s="68"/>
      <c r="D42" s="70"/>
      <c r="E42" s="15"/>
      <c r="F42" s="69"/>
      <c r="G42" s="35" t="str">
        <f t="shared" si="0"/>
        <v/>
      </c>
      <c r="H42" s="50"/>
      <c r="K42" s="27">
        <v>1999</v>
      </c>
      <c r="L42" s="25" t="s">
        <v>23</v>
      </c>
      <c r="Q42" s="32"/>
    </row>
    <row r="43" spans="1:17" ht="18" customHeight="1">
      <c r="A43" s="12" t="s">
        <v>49</v>
      </c>
      <c r="B43" s="23"/>
      <c r="C43" s="68"/>
      <c r="D43" s="15"/>
      <c r="E43" s="15"/>
      <c r="F43" s="69"/>
      <c r="G43" s="35" t="str">
        <f t="shared" si="0"/>
        <v/>
      </c>
      <c r="H43" s="50"/>
      <c r="K43" s="27">
        <v>1998</v>
      </c>
      <c r="L43" s="25" t="s">
        <v>23</v>
      </c>
      <c r="Q43" s="32"/>
    </row>
    <row r="44" spans="1:17" ht="18" customHeight="1">
      <c r="A44" s="12" t="s">
        <v>50</v>
      </c>
      <c r="B44" s="71"/>
      <c r="C44" s="68"/>
      <c r="D44" s="15"/>
      <c r="E44" s="15"/>
      <c r="F44" s="69"/>
      <c r="G44" s="35" t="str">
        <f t="shared" si="0"/>
        <v/>
      </c>
      <c r="H44" s="50"/>
      <c r="K44" s="27">
        <v>1997</v>
      </c>
      <c r="L44" s="25" t="s">
        <v>23</v>
      </c>
      <c r="Q44" s="32"/>
    </row>
    <row r="45" spans="1:17" ht="18" customHeight="1">
      <c r="A45" s="12" t="s">
        <v>51</v>
      </c>
      <c r="B45" s="23"/>
      <c r="C45" s="68"/>
      <c r="D45" s="15"/>
      <c r="E45" s="15"/>
      <c r="F45" s="69"/>
      <c r="G45" s="35" t="str">
        <f t="shared" si="0"/>
        <v/>
      </c>
      <c r="H45" s="50"/>
      <c r="K45" s="27">
        <v>1996</v>
      </c>
      <c r="L45" s="25" t="s">
        <v>23</v>
      </c>
      <c r="Q45" s="32"/>
    </row>
    <row r="46" spans="1:17" ht="18" customHeight="1">
      <c r="A46" s="12" t="s">
        <v>52</v>
      </c>
      <c r="B46" s="23"/>
      <c r="C46" s="68"/>
      <c r="D46" s="15"/>
      <c r="E46" s="15"/>
      <c r="F46" s="69"/>
      <c r="G46" s="35" t="str">
        <f t="shared" si="0"/>
        <v/>
      </c>
      <c r="H46" s="50"/>
      <c r="K46" s="27"/>
      <c r="Q46" s="32"/>
    </row>
    <row r="47" spans="1:17" ht="18" customHeight="1">
      <c r="A47" s="12" t="s">
        <v>53</v>
      </c>
      <c r="B47" s="23"/>
      <c r="C47" s="68"/>
      <c r="D47" s="15"/>
      <c r="E47" s="15"/>
      <c r="F47" s="69"/>
      <c r="G47" s="35" t="str">
        <f t="shared" si="0"/>
        <v/>
      </c>
      <c r="H47" s="50"/>
      <c r="K47" s="27"/>
      <c r="Q47" s="32"/>
    </row>
    <row r="48" spans="1:17" ht="18" customHeight="1">
      <c r="A48" s="12" t="s">
        <v>54</v>
      </c>
      <c r="B48" s="23"/>
      <c r="C48" s="68"/>
      <c r="D48" s="15"/>
      <c r="E48" s="15"/>
      <c r="F48" s="69"/>
      <c r="G48" s="35" t="str">
        <f t="shared" si="0"/>
        <v/>
      </c>
      <c r="H48" s="50"/>
      <c r="K48" s="27"/>
      <c r="Q48" s="32"/>
    </row>
    <row r="49" spans="1:17" ht="18" customHeight="1">
      <c r="A49" s="12" t="s">
        <v>55</v>
      </c>
      <c r="B49" s="23"/>
      <c r="C49" s="68"/>
      <c r="D49" s="15"/>
      <c r="E49" s="15"/>
      <c r="F49" s="69"/>
      <c r="G49" s="35" t="str">
        <f t="shared" si="0"/>
        <v/>
      </c>
      <c r="H49" s="50"/>
      <c r="Q49" s="32"/>
    </row>
    <row r="50" spans="1:17" ht="18" customHeight="1">
      <c r="A50" s="12" t="s">
        <v>56</v>
      </c>
      <c r="B50" s="23"/>
      <c r="C50" s="68"/>
      <c r="D50" s="15"/>
      <c r="E50" s="15"/>
      <c r="F50" s="69"/>
      <c r="G50" s="35" t="str">
        <f t="shared" si="0"/>
        <v/>
      </c>
      <c r="H50" s="23"/>
      <c r="Q50" s="32"/>
    </row>
    <row r="51" spans="1:17" ht="18" customHeight="1">
      <c r="A51" s="12" t="s">
        <v>57</v>
      </c>
      <c r="B51" s="23"/>
      <c r="C51" s="68"/>
      <c r="D51" s="15"/>
      <c r="E51" s="15"/>
      <c r="F51" s="69"/>
      <c r="G51" s="35" t="str">
        <f t="shared" si="0"/>
        <v/>
      </c>
      <c r="H51" s="23"/>
      <c r="Q51" s="32"/>
    </row>
    <row r="52" spans="1:17" ht="18" customHeight="1">
      <c r="A52" s="12" t="s">
        <v>58</v>
      </c>
      <c r="B52" s="23"/>
      <c r="C52" s="68"/>
      <c r="D52" s="15"/>
      <c r="E52" s="15"/>
      <c r="F52" s="69"/>
      <c r="G52" s="35" t="str">
        <f t="shared" si="0"/>
        <v/>
      </c>
      <c r="H52" s="23"/>
      <c r="Q52" s="32"/>
    </row>
    <row r="53" spans="1:17" ht="18" customHeight="1">
      <c r="A53" s="18"/>
      <c r="B53" s="23"/>
      <c r="C53" s="68"/>
      <c r="D53" s="15"/>
      <c r="E53" s="15"/>
      <c r="F53" s="69"/>
      <c r="G53" s="35" t="str">
        <f t="shared" si="0"/>
        <v/>
      </c>
      <c r="H53" s="23"/>
      <c r="Q53" s="32"/>
    </row>
    <row r="54" spans="1:17" ht="18" customHeight="1">
      <c r="A54" s="18"/>
      <c r="B54" s="23"/>
      <c r="C54" s="68"/>
      <c r="D54" s="15"/>
      <c r="E54" s="15"/>
      <c r="F54" s="69"/>
      <c r="G54" s="35" t="str">
        <f t="shared" si="0"/>
        <v/>
      </c>
      <c r="H54" s="23"/>
      <c r="Q54" s="32"/>
    </row>
    <row r="55" spans="1:17" ht="18" customHeight="1">
      <c r="A55" s="18"/>
      <c r="B55" s="23"/>
      <c r="C55" s="68"/>
      <c r="D55" s="15"/>
      <c r="E55" s="15"/>
      <c r="F55" s="69"/>
      <c r="G55" s="35" t="str">
        <f t="shared" si="0"/>
        <v/>
      </c>
      <c r="H55" s="23"/>
      <c r="Q55" s="32"/>
    </row>
    <row r="56" spans="1:17" ht="18" customHeight="1">
      <c r="A56" s="18"/>
      <c r="B56" s="23"/>
      <c r="C56" s="68"/>
      <c r="D56" s="15"/>
      <c r="E56" s="15"/>
      <c r="F56" s="69"/>
      <c r="G56" s="35" t="str">
        <f t="shared" si="0"/>
        <v/>
      </c>
      <c r="H56" s="23"/>
      <c r="Q56" s="32"/>
    </row>
    <row r="57" spans="1:17" ht="18" customHeight="1">
      <c r="A57" s="18"/>
      <c r="B57" s="23"/>
      <c r="C57" s="68"/>
      <c r="D57" s="15"/>
      <c r="E57" s="15"/>
      <c r="F57" s="69"/>
      <c r="G57" s="35" t="str">
        <f t="shared" si="0"/>
        <v/>
      </c>
      <c r="H57" s="23"/>
      <c r="M57" s="32"/>
      <c r="N57" s="32"/>
      <c r="O57" s="21"/>
      <c r="P57" s="32"/>
      <c r="Q57" s="32"/>
    </row>
    <row r="58" spans="1:17" ht="18" customHeight="1">
      <c r="A58" s="18"/>
      <c r="B58" s="23"/>
      <c r="C58" s="68"/>
      <c r="D58" s="15"/>
      <c r="E58" s="15"/>
      <c r="F58" s="69"/>
      <c r="G58" s="35" t="str">
        <f t="shared" si="0"/>
        <v/>
      </c>
      <c r="H58" s="23"/>
      <c r="L58" s="32"/>
      <c r="M58" s="32"/>
      <c r="N58" s="32"/>
      <c r="O58" s="21"/>
      <c r="P58" s="32"/>
      <c r="Q58" s="32"/>
    </row>
    <row r="59" spans="1:17" ht="18" customHeight="1">
      <c r="A59" s="18"/>
      <c r="B59" s="23"/>
      <c r="C59" s="68"/>
      <c r="D59" s="15"/>
      <c r="E59" s="15"/>
      <c r="F59" s="69"/>
      <c r="G59" s="35" t="str">
        <f t="shared" si="0"/>
        <v/>
      </c>
      <c r="H59" s="23"/>
      <c r="L59" s="32"/>
      <c r="M59" s="32"/>
      <c r="N59" s="32"/>
      <c r="O59" s="21"/>
      <c r="P59" s="32"/>
      <c r="Q59" s="32"/>
    </row>
    <row r="60" spans="1:17" ht="18" customHeight="1">
      <c r="A60" s="18"/>
      <c r="B60" s="23"/>
      <c r="C60" s="68"/>
      <c r="D60" s="15"/>
      <c r="E60" s="15"/>
      <c r="F60" s="69"/>
      <c r="G60" s="35" t="str">
        <f t="shared" si="0"/>
        <v/>
      </c>
      <c r="H60" s="23"/>
      <c r="L60" s="32"/>
      <c r="M60" s="32"/>
      <c r="N60" s="32"/>
      <c r="O60" s="21"/>
      <c r="P60" s="32"/>
      <c r="Q60" s="32"/>
    </row>
    <row r="61" spans="1:17" ht="18" customHeight="1">
      <c r="A61" s="18"/>
      <c r="B61" s="23"/>
      <c r="C61" s="68"/>
      <c r="D61" s="15"/>
      <c r="E61" s="15"/>
      <c r="F61" s="69"/>
      <c r="G61" s="35" t="str">
        <f t="shared" si="0"/>
        <v/>
      </c>
      <c r="H61" s="23"/>
      <c r="K61" s="32"/>
      <c r="L61" s="32"/>
      <c r="M61" s="32"/>
      <c r="N61" s="32"/>
      <c r="O61" s="21"/>
      <c r="P61" s="32"/>
      <c r="Q61" s="32"/>
    </row>
    <row r="62" spans="1:17">
      <c r="A62" s="18"/>
      <c r="B62" s="23"/>
      <c r="C62" s="68"/>
      <c r="D62" s="15"/>
      <c r="E62" s="15"/>
      <c r="F62" s="69"/>
      <c r="G62" s="35" t="str">
        <f t="shared" si="0"/>
        <v/>
      </c>
      <c r="H62" s="28"/>
      <c r="K62" s="32"/>
      <c r="L62" s="32"/>
      <c r="M62" s="32"/>
      <c r="N62" s="32"/>
      <c r="O62" s="21"/>
      <c r="P62" s="32"/>
      <c r="Q62" s="32"/>
    </row>
    <row r="63" spans="1:17">
      <c r="A63" s="18"/>
      <c r="B63" s="23"/>
      <c r="C63" s="68"/>
      <c r="D63" s="15"/>
      <c r="E63" s="15"/>
      <c r="F63" s="69"/>
      <c r="G63" s="35" t="str">
        <f t="shared" si="0"/>
        <v/>
      </c>
      <c r="H63" s="28"/>
      <c r="K63" s="32"/>
      <c r="L63" s="32"/>
      <c r="M63" s="32"/>
      <c r="N63" s="32"/>
      <c r="O63" s="21"/>
      <c r="P63" s="32"/>
      <c r="Q63" s="32"/>
    </row>
    <row r="64" spans="1:17">
      <c r="A64" s="18"/>
      <c r="B64" s="23"/>
      <c r="C64" s="68"/>
      <c r="D64" s="15"/>
      <c r="E64" s="15"/>
      <c r="F64" s="69"/>
      <c r="G64" s="35" t="str">
        <f t="shared" si="0"/>
        <v/>
      </c>
      <c r="H64" s="23"/>
      <c r="K64" s="32"/>
      <c r="L64" s="32"/>
      <c r="M64" s="32"/>
      <c r="N64" s="32"/>
      <c r="O64" s="21"/>
      <c r="P64" s="32"/>
      <c r="Q64" s="32"/>
    </row>
    <row r="65" spans="1:17">
      <c r="A65" s="18"/>
      <c r="B65" s="23"/>
      <c r="C65" s="68"/>
      <c r="D65" s="15"/>
      <c r="E65" s="15"/>
      <c r="F65" s="69"/>
      <c r="G65" s="35" t="str">
        <f t="shared" si="0"/>
        <v/>
      </c>
      <c r="H65" s="23"/>
      <c r="K65" s="32"/>
      <c r="L65" s="32"/>
      <c r="M65" s="32"/>
      <c r="N65" s="32"/>
      <c r="O65" s="21"/>
      <c r="P65" s="32"/>
      <c r="Q65" s="32"/>
    </row>
    <row r="66" spans="1:17">
      <c r="A66" s="18"/>
      <c r="B66" s="23"/>
      <c r="C66" s="68"/>
      <c r="D66" s="15"/>
      <c r="E66" s="15"/>
      <c r="F66" s="69"/>
      <c r="G66" s="35" t="str">
        <f t="shared" si="0"/>
        <v/>
      </c>
      <c r="H66" s="23"/>
      <c r="K66" s="32"/>
      <c r="L66" s="32"/>
      <c r="M66" s="32"/>
      <c r="N66" s="32"/>
      <c r="O66" s="21"/>
      <c r="P66" s="32"/>
      <c r="Q66" s="32"/>
    </row>
    <row r="67" spans="1:17">
      <c r="A67" s="18"/>
      <c r="B67" s="23"/>
      <c r="C67" s="68"/>
      <c r="D67" s="15"/>
      <c r="E67" s="15"/>
      <c r="F67" s="69"/>
      <c r="G67" s="35" t="str">
        <f t="shared" si="0"/>
        <v/>
      </c>
      <c r="H67" s="23"/>
      <c r="K67" s="32"/>
      <c r="L67" s="32"/>
      <c r="M67" s="32"/>
      <c r="N67" s="32"/>
      <c r="O67" s="21"/>
      <c r="P67" s="32"/>
      <c r="Q67" s="32"/>
    </row>
    <row r="68" spans="1:17">
      <c r="A68" s="18"/>
      <c r="B68" s="23"/>
      <c r="C68" s="68"/>
      <c r="D68" s="15"/>
      <c r="E68" s="15"/>
      <c r="F68" s="69"/>
      <c r="G68" s="35" t="str">
        <f t="shared" si="0"/>
        <v/>
      </c>
      <c r="H68" s="23"/>
      <c r="K68" s="32"/>
      <c r="L68" s="32"/>
      <c r="M68" s="32"/>
      <c r="N68" s="32"/>
      <c r="O68" s="21"/>
      <c r="P68" s="32"/>
      <c r="Q68" s="32"/>
    </row>
    <row r="69" spans="1:17">
      <c r="A69" s="18"/>
      <c r="B69" s="23"/>
      <c r="C69" s="68"/>
      <c r="D69" s="15"/>
      <c r="E69" s="15"/>
      <c r="F69" s="69"/>
      <c r="G69" s="35" t="str">
        <f t="shared" si="0"/>
        <v/>
      </c>
      <c r="H69" s="23"/>
      <c r="K69" s="32"/>
      <c r="L69" s="32"/>
      <c r="M69" s="32"/>
      <c r="N69" s="32"/>
      <c r="O69" s="21"/>
      <c r="P69" s="32"/>
      <c r="Q69" s="32"/>
    </row>
    <row r="70" spans="1:17">
      <c r="A70" s="18"/>
      <c r="B70" s="23"/>
      <c r="C70" s="68"/>
      <c r="D70" s="15"/>
      <c r="E70" s="15"/>
      <c r="F70" s="69"/>
      <c r="G70" s="35" t="str">
        <f t="shared" si="0"/>
        <v/>
      </c>
      <c r="H70" s="23"/>
      <c r="K70" s="32"/>
      <c r="L70" s="32"/>
      <c r="M70" s="32"/>
      <c r="N70" s="32"/>
      <c r="O70" s="21"/>
      <c r="P70" s="32"/>
      <c r="Q70" s="32"/>
    </row>
    <row r="71" spans="1:17">
      <c r="A71" s="18"/>
      <c r="B71" s="13"/>
      <c r="C71" s="14"/>
      <c r="D71" s="15"/>
      <c r="E71" s="15"/>
      <c r="F71" s="16"/>
      <c r="G71" s="35" t="str">
        <f t="shared" si="0"/>
        <v/>
      </c>
      <c r="H71" s="23"/>
      <c r="K71" s="32"/>
      <c r="L71" s="32"/>
      <c r="M71" s="32"/>
      <c r="N71" s="32"/>
      <c r="O71" s="21"/>
      <c r="P71" s="32"/>
      <c r="Q71" s="32"/>
    </row>
    <row r="72" spans="1:17">
      <c r="A72" s="18"/>
      <c r="B72" s="13"/>
      <c r="C72" s="14"/>
      <c r="D72" s="15"/>
      <c r="E72" s="15"/>
      <c r="F72" s="16"/>
      <c r="G72" s="35" t="str">
        <f t="shared" ref="G72:G106" si="4">IF($F72=0,"",IF($F72&lt;1993,"Felnőtt",INDEX($L$22:$L$50,MATCH($F72,$K$22:$K$50,0))))</f>
        <v/>
      </c>
      <c r="H72" s="23"/>
      <c r="K72" s="32"/>
      <c r="L72" s="32"/>
      <c r="M72" s="32"/>
      <c r="N72" s="32"/>
      <c r="O72" s="21"/>
      <c r="P72" s="32"/>
      <c r="Q72" s="32"/>
    </row>
    <row r="73" spans="1:17">
      <c r="A73" s="18"/>
      <c r="B73" s="13"/>
      <c r="C73" s="14"/>
      <c r="D73" s="15"/>
      <c r="E73" s="15"/>
      <c r="F73" s="16"/>
      <c r="G73" s="35" t="str">
        <f t="shared" si="4"/>
        <v/>
      </c>
      <c r="H73" s="23"/>
      <c r="K73" s="32"/>
      <c r="L73" s="32"/>
      <c r="M73" s="32"/>
      <c r="N73" s="32"/>
      <c r="O73" s="21"/>
      <c r="P73" s="32"/>
      <c r="Q73" s="32"/>
    </row>
    <row r="74" spans="1:17">
      <c r="A74" s="18"/>
      <c r="B74" s="13"/>
      <c r="C74" s="14"/>
      <c r="D74" s="15"/>
      <c r="E74" s="15"/>
      <c r="F74" s="16"/>
      <c r="G74" s="35" t="str">
        <f t="shared" si="4"/>
        <v/>
      </c>
      <c r="H74" s="23"/>
      <c r="K74" s="32"/>
      <c r="L74" s="32"/>
      <c r="M74" s="32"/>
      <c r="N74" s="32"/>
      <c r="O74" s="21"/>
      <c r="P74" s="32"/>
      <c r="Q74" s="32"/>
    </row>
    <row r="75" spans="1:17">
      <c r="A75" s="18"/>
      <c r="B75" s="13"/>
      <c r="C75" s="14"/>
      <c r="D75" s="15"/>
      <c r="E75" s="15"/>
      <c r="F75" s="16"/>
      <c r="G75" s="35" t="str">
        <f t="shared" si="4"/>
        <v/>
      </c>
      <c r="H75" s="23"/>
      <c r="K75" s="32"/>
      <c r="L75" s="32"/>
      <c r="M75" s="32"/>
      <c r="N75" s="32"/>
      <c r="O75" s="21"/>
      <c r="P75" s="32"/>
      <c r="Q75" s="32"/>
    </row>
    <row r="76" spans="1:17">
      <c r="A76" s="18"/>
      <c r="B76" s="13"/>
      <c r="C76" s="14"/>
      <c r="D76" s="15"/>
      <c r="E76" s="15"/>
      <c r="F76" s="16"/>
      <c r="G76" s="35" t="str">
        <f t="shared" si="4"/>
        <v/>
      </c>
      <c r="H76" s="23"/>
      <c r="K76" s="32"/>
      <c r="L76" s="32"/>
      <c r="M76" s="32"/>
      <c r="N76" s="32"/>
      <c r="O76" s="21"/>
      <c r="P76" s="32"/>
      <c r="Q76" s="32"/>
    </row>
    <row r="77" spans="1:17">
      <c r="A77" s="18"/>
      <c r="B77" s="13"/>
      <c r="C77" s="14"/>
      <c r="D77" s="15"/>
      <c r="E77" s="15"/>
      <c r="F77" s="16"/>
      <c r="G77" s="35" t="str">
        <f t="shared" si="4"/>
        <v/>
      </c>
      <c r="H77" s="23"/>
      <c r="K77" s="32"/>
      <c r="L77" s="32"/>
      <c r="M77" s="32"/>
      <c r="N77" s="32"/>
      <c r="O77" s="21"/>
      <c r="P77" s="32"/>
      <c r="Q77" s="32"/>
    </row>
    <row r="78" spans="1:17">
      <c r="A78" s="18"/>
      <c r="B78" s="13"/>
      <c r="C78" s="14"/>
      <c r="D78" s="15"/>
      <c r="E78" s="15"/>
      <c r="F78" s="16"/>
      <c r="G78" s="35" t="str">
        <f t="shared" si="4"/>
        <v/>
      </c>
      <c r="H78" s="23"/>
      <c r="K78" s="32"/>
      <c r="L78" s="32"/>
      <c r="M78" s="32"/>
      <c r="N78" s="32"/>
      <c r="O78" s="21"/>
      <c r="P78" s="32"/>
      <c r="Q78" s="32"/>
    </row>
    <row r="79" spans="1:17">
      <c r="A79" s="18"/>
      <c r="B79" s="13"/>
      <c r="C79" s="14"/>
      <c r="D79" s="15"/>
      <c r="E79" s="15"/>
      <c r="F79" s="16"/>
      <c r="G79" s="35" t="str">
        <f t="shared" si="4"/>
        <v/>
      </c>
      <c r="H79" s="23"/>
      <c r="K79" s="32"/>
      <c r="L79" s="32"/>
      <c r="M79" s="32"/>
      <c r="N79" s="32"/>
      <c r="O79" s="21"/>
      <c r="P79" s="32"/>
      <c r="Q79" s="32"/>
    </row>
    <row r="80" spans="1:17">
      <c r="A80" s="18"/>
      <c r="B80" s="13"/>
      <c r="C80" s="14"/>
      <c r="D80" s="15"/>
      <c r="E80" s="15"/>
      <c r="F80" s="16"/>
      <c r="G80" s="35" t="str">
        <f t="shared" si="4"/>
        <v/>
      </c>
      <c r="H80" s="23"/>
      <c r="K80" s="32"/>
      <c r="L80" s="32"/>
      <c r="M80" s="32"/>
      <c r="N80" s="32"/>
      <c r="O80" s="21"/>
      <c r="P80" s="32"/>
      <c r="Q80" s="32"/>
    </row>
    <row r="81" spans="1:17">
      <c r="A81" s="18"/>
      <c r="B81" s="13"/>
      <c r="C81" s="14"/>
      <c r="D81" s="15"/>
      <c r="E81" s="15"/>
      <c r="F81" s="16"/>
      <c r="G81" s="35" t="str">
        <f t="shared" si="4"/>
        <v/>
      </c>
      <c r="H81" s="23"/>
      <c r="K81" s="32"/>
      <c r="L81" s="32"/>
      <c r="M81" s="32"/>
      <c r="N81" s="32"/>
      <c r="O81" s="21"/>
      <c r="P81" s="32"/>
      <c r="Q81" s="32"/>
    </row>
    <row r="82" spans="1:17">
      <c r="A82" s="18"/>
      <c r="B82" s="13"/>
      <c r="C82" s="14"/>
      <c r="D82" s="15"/>
      <c r="E82" s="15"/>
      <c r="F82" s="16"/>
      <c r="G82" s="35" t="str">
        <f t="shared" si="4"/>
        <v/>
      </c>
      <c r="H82" s="23"/>
      <c r="K82" s="32"/>
      <c r="L82" s="32"/>
      <c r="M82" s="32"/>
      <c r="N82" s="32"/>
      <c r="O82" s="21"/>
      <c r="P82" s="32"/>
      <c r="Q82" s="32"/>
    </row>
    <row r="83" spans="1:17">
      <c r="A83" s="18"/>
      <c r="B83" s="13"/>
      <c r="C83" s="14"/>
      <c r="D83" s="15"/>
      <c r="E83" s="15"/>
      <c r="F83" s="16"/>
      <c r="G83" s="35" t="str">
        <f t="shared" si="4"/>
        <v/>
      </c>
      <c r="H83" s="23"/>
      <c r="K83" s="32"/>
      <c r="L83" s="32"/>
      <c r="M83" s="32"/>
      <c r="N83" s="32"/>
      <c r="O83" s="21"/>
      <c r="P83" s="32"/>
      <c r="Q83" s="32"/>
    </row>
    <row r="84" spans="1:17">
      <c r="A84" s="18"/>
      <c r="B84" s="13"/>
      <c r="C84" s="14"/>
      <c r="D84" s="15"/>
      <c r="E84" s="15"/>
      <c r="F84" s="16"/>
      <c r="G84" s="35" t="str">
        <f t="shared" si="4"/>
        <v/>
      </c>
      <c r="H84" s="23"/>
      <c r="K84" s="32"/>
      <c r="L84" s="32"/>
      <c r="M84" s="32"/>
      <c r="N84" s="32"/>
      <c r="O84" s="21"/>
      <c r="P84" s="32"/>
      <c r="Q84" s="32"/>
    </row>
    <row r="85" spans="1:17">
      <c r="A85" s="18"/>
      <c r="B85" s="13"/>
      <c r="C85" s="14"/>
      <c r="D85" s="15"/>
      <c r="E85" s="15"/>
      <c r="F85" s="16"/>
      <c r="G85" s="35" t="str">
        <f t="shared" si="4"/>
        <v/>
      </c>
      <c r="H85" s="23"/>
      <c r="K85" s="32"/>
      <c r="L85" s="32"/>
      <c r="M85" s="32"/>
      <c r="N85" s="32"/>
      <c r="O85" s="21"/>
      <c r="P85" s="32"/>
      <c r="Q85" s="32"/>
    </row>
    <row r="86" spans="1:17">
      <c r="A86" s="18"/>
      <c r="B86" s="13"/>
      <c r="C86" s="14"/>
      <c r="D86" s="15"/>
      <c r="E86" s="15"/>
      <c r="F86" s="16"/>
      <c r="G86" s="35" t="str">
        <f t="shared" si="4"/>
        <v/>
      </c>
      <c r="H86" s="23"/>
      <c r="K86" s="32"/>
      <c r="L86" s="32"/>
      <c r="M86" s="32"/>
      <c r="N86" s="32"/>
      <c r="O86" s="21"/>
      <c r="P86" s="32"/>
      <c r="Q86" s="32"/>
    </row>
    <row r="87" spans="1:17">
      <c r="A87" s="18"/>
      <c r="B87" s="13"/>
      <c r="C87" s="14"/>
      <c r="D87" s="15"/>
      <c r="E87" s="15"/>
      <c r="F87" s="16"/>
      <c r="G87" s="35" t="str">
        <f t="shared" si="4"/>
        <v/>
      </c>
      <c r="H87" s="23"/>
      <c r="K87" s="32"/>
      <c r="L87" s="32"/>
      <c r="M87" s="32"/>
      <c r="N87" s="32"/>
      <c r="O87" s="21"/>
      <c r="P87" s="32"/>
      <c r="Q87" s="32"/>
    </row>
    <row r="88" spans="1:17">
      <c r="A88" s="18"/>
      <c r="B88" s="13"/>
      <c r="C88" s="14"/>
      <c r="D88" s="15"/>
      <c r="E88" s="15"/>
      <c r="F88" s="16"/>
      <c r="G88" s="35" t="str">
        <f t="shared" si="4"/>
        <v/>
      </c>
      <c r="H88" s="23"/>
      <c r="K88" s="32"/>
      <c r="L88" s="32"/>
      <c r="M88" s="32"/>
      <c r="N88" s="32"/>
      <c r="O88" s="21"/>
      <c r="P88" s="32"/>
      <c r="Q88" s="32"/>
    </row>
    <row r="89" spans="1:17">
      <c r="A89" s="18"/>
      <c r="B89" s="13"/>
      <c r="C89" s="14"/>
      <c r="D89" s="15"/>
      <c r="E89" s="15"/>
      <c r="F89" s="16"/>
      <c r="G89" s="35" t="str">
        <f t="shared" si="4"/>
        <v/>
      </c>
      <c r="H89" s="23"/>
      <c r="K89" s="32"/>
      <c r="L89" s="32"/>
      <c r="M89" s="32"/>
      <c r="N89" s="32"/>
      <c r="O89" s="21"/>
      <c r="P89" s="32"/>
      <c r="Q89" s="32"/>
    </row>
    <row r="90" spans="1:17">
      <c r="A90" s="18"/>
      <c r="B90" s="13"/>
      <c r="C90" s="14"/>
      <c r="D90" s="15"/>
      <c r="E90" s="15"/>
      <c r="F90" s="16"/>
      <c r="G90" s="35" t="str">
        <f t="shared" si="4"/>
        <v/>
      </c>
      <c r="H90" s="23"/>
      <c r="K90" s="32"/>
      <c r="L90" s="32"/>
      <c r="M90" s="32"/>
      <c r="N90" s="32"/>
      <c r="O90" s="21"/>
      <c r="P90" s="32"/>
      <c r="Q90" s="32"/>
    </row>
    <row r="91" spans="1:17">
      <c r="A91" s="18"/>
      <c r="B91" s="13"/>
      <c r="C91" s="14"/>
      <c r="D91" s="15"/>
      <c r="E91" s="15"/>
      <c r="F91" s="16"/>
      <c r="G91" s="35" t="str">
        <f t="shared" si="4"/>
        <v/>
      </c>
      <c r="H91" s="23"/>
      <c r="K91" s="32"/>
      <c r="L91" s="32"/>
      <c r="M91" s="32"/>
      <c r="N91" s="32"/>
      <c r="O91" s="21"/>
      <c r="P91" s="32"/>
      <c r="Q91" s="32"/>
    </row>
    <row r="92" spans="1:17">
      <c r="A92" s="18"/>
      <c r="B92" s="13"/>
      <c r="C92" s="14"/>
      <c r="D92" s="15"/>
      <c r="E92" s="15"/>
      <c r="F92" s="16"/>
      <c r="G92" s="35" t="str">
        <f t="shared" si="4"/>
        <v/>
      </c>
      <c r="H92" s="23"/>
      <c r="K92" s="32"/>
      <c r="L92" s="32"/>
      <c r="M92" s="32"/>
      <c r="N92" s="32"/>
      <c r="O92" s="21"/>
      <c r="P92" s="32"/>
      <c r="Q92" s="32"/>
    </row>
    <row r="93" spans="1:17">
      <c r="A93" s="18"/>
      <c r="B93" s="13"/>
      <c r="C93" s="14"/>
      <c r="D93" s="15"/>
      <c r="E93" s="15"/>
      <c r="F93" s="16"/>
      <c r="G93" s="35" t="str">
        <f t="shared" si="4"/>
        <v/>
      </c>
      <c r="H93" s="23"/>
      <c r="K93" s="32"/>
      <c r="L93" s="32"/>
      <c r="M93" s="32"/>
      <c r="N93" s="32"/>
      <c r="O93" s="21"/>
      <c r="P93" s="32"/>
      <c r="Q93" s="32"/>
    </row>
    <row r="94" spans="1:17">
      <c r="A94" s="18"/>
      <c r="B94" s="13"/>
      <c r="C94" s="14"/>
      <c r="D94" s="15"/>
      <c r="E94" s="15"/>
      <c r="F94" s="16"/>
      <c r="G94" s="35" t="str">
        <f t="shared" si="4"/>
        <v/>
      </c>
      <c r="H94" s="23"/>
      <c r="K94" s="32"/>
      <c r="L94" s="32"/>
      <c r="M94" s="32"/>
      <c r="N94" s="32"/>
      <c r="O94" s="21"/>
      <c r="P94" s="32"/>
      <c r="Q94" s="32"/>
    </row>
    <row r="95" spans="1:17">
      <c r="A95" s="18"/>
      <c r="B95" s="13"/>
      <c r="C95" s="14"/>
      <c r="D95" s="15"/>
      <c r="E95" s="15"/>
      <c r="F95" s="16"/>
      <c r="G95" s="35" t="str">
        <f t="shared" si="4"/>
        <v/>
      </c>
      <c r="H95" s="23"/>
      <c r="K95" s="32"/>
      <c r="L95" s="32"/>
      <c r="M95" s="32"/>
      <c r="N95" s="32"/>
      <c r="O95" s="21"/>
      <c r="P95" s="32"/>
      <c r="Q95" s="32"/>
    </row>
    <row r="96" spans="1:17">
      <c r="A96" s="18"/>
      <c r="B96" s="13"/>
      <c r="C96" s="14"/>
      <c r="D96" s="15"/>
      <c r="E96" s="15"/>
      <c r="F96" s="16"/>
      <c r="G96" s="35" t="str">
        <f t="shared" si="4"/>
        <v/>
      </c>
      <c r="H96" s="23"/>
      <c r="K96" s="32"/>
      <c r="L96" s="32"/>
      <c r="M96" s="32"/>
      <c r="N96" s="32"/>
      <c r="O96" s="21"/>
      <c r="P96" s="32"/>
      <c r="Q96" s="32"/>
    </row>
    <row r="97" spans="1:17">
      <c r="A97" s="18"/>
      <c r="B97" s="13"/>
      <c r="C97" s="14"/>
      <c r="D97" s="15"/>
      <c r="E97" s="15"/>
      <c r="F97" s="16"/>
      <c r="G97" s="35" t="str">
        <f t="shared" si="4"/>
        <v/>
      </c>
      <c r="H97" s="23"/>
      <c r="K97" s="32"/>
      <c r="L97" s="32"/>
      <c r="M97" s="32"/>
      <c r="N97" s="32"/>
      <c r="O97" s="21"/>
      <c r="P97" s="32"/>
      <c r="Q97" s="32"/>
    </row>
    <row r="98" spans="1:17">
      <c r="A98" s="18"/>
      <c r="B98" s="13"/>
      <c r="C98" s="14"/>
      <c r="D98" s="15"/>
      <c r="E98" s="15"/>
      <c r="F98" s="16"/>
      <c r="G98" s="35" t="str">
        <f t="shared" si="4"/>
        <v/>
      </c>
      <c r="H98" s="23"/>
      <c r="K98" s="32"/>
      <c r="L98" s="32"/>
      <c r="M98" s="32"/>
      <c r="N98" s="32"/>
      <c r="O98" s="21"/>
      <c r="P98" s="32"/>
      <c r="Q98" s="32"/>
    </row>
    <row r="99" spans="1:17">
      <c r="A99" s="18"/>
      <c r="B99" s="13"/>
      <c r="C99" s="14"/>
      <c r="D99" s="15"/>
      <c r="E99" s="15"/>
      <c r="F99" s="16"/>
      <c r="G99" s="35" t="str">
        <f t="shared" si="4"/>
        <v/>
      </c>
      <c r="H99" s="23"/>
      <c r="K99" s="32"/>
      <c r="L99" s="32"/>
      <c r="M99" s="32"/>
      <c r="N99" s="32"/>
      <c r="O99" s="21"/>
      <c r="P99" s="32"/>
      <c r="Q99" s="32"/>
    </row>
    <row r="100" spans="1:17">
      <c r="A100" s="18"/>
      <c r="B100" s="13"/>
      <c r="C100" s="14"/>
      <c r="D100" s="15"/>
      <c r="E100" s="15"/>
      <c r="F100" s="16"/>
      <c r="G100" s="35" t="str">
        <f t="shared" si="4"/>
        <v/>
      </c>
      <c r="H100" s="23"/>
      <c r="K100" s="32"/>
      <c r="L100" s="32"/>
      <c r="M100" s="32"/>
      <c r="N100" s="32"/>
      <c r="O100" s="21"/>
      <c r="P100" s="32"/>
      <c r="Q100" s="32"/>
    </row>
    <row r="101" spans="1:17">
      <c r="A101" s="18"/>
      <c r="B101" s="18"/>
      <c r="C101" s="16"/>
      <c r="D101" s="20"/>
      <c r="E101" s="20"/>
      <c r="F101" s="26"/>
      <c r="G101" s="35" t="str">
        <f t="shared" si="4"/>
        <v/>
      </c>
      <c r="H101" s="23"/>
      <c r="K101" s="32"/>
      <c r="L101" s="32"/>
      <c r="M101" s="32"/>
      <c r="N101" s="32"/>
      <c r="O101" s="21"/>
      <c r="P101" s="32"/>
      <c r="Q101" s="32"/>
    </row>
    <row r="102" spans="1:17">
      <c r="A102" s="18"/>
      <c r="B102" s="18"/>
      <c r="C102" s="16"/>
      <c r="D102" s="20"/>
      <c r="E102" s="20"/>
      <c r="F102" s="26"/>
      <c r="G102" s="35" t="str">
        <f t="shared" si="4"/>
        <v/>
      </c>
      <c r="H102" s="23"/>
      <c r="K102" s="32"/>
      <c r="L102" s="32"/>
      <c r="M102" s="32"/>
      <c r="N102" s="32"/>
      <c r="O102" s="21"/>
      <c r="P102" s="32"/>
      <c r="Q102" s="32"/>
    </row>
    <row r="103" spans="1:17">
      <c r="A103" s="18"/>
      <c r="B103" s="18"/>
      <c r="C103" s="16"/>
      <c r="D103" s="20"/>
      <c r="E103" s="20"/>
      <c r="F103" s="26"/>
      <c r="G103" s="35" t="str">
        <f t="shared" si="4"/>
        <v/>
      </c>
      <c r="H103" s="23"/>
      <c r="K103" s="32"/>
      <c r="L103" s="32"/>
      <c r="M103" s="32"/>
      <c r="N103" s="32"/>
      <c r="O103" s="21"/>
      <c r="P103" s="32"/>
      <c r="Q103" s="32"/>
    </row>
    <row r="104" spans="1:17">
      <c r="A104" s="18"/>
      <c r="B104" s="18"/>
      <c r="C104" s="16"/>
      <c r="D104" s="20"/>
      <c r="E104" s="20"/>
      <c r="F104" s="26"/>
      <c r="G104" s="35" t="str">
        <f t="shared" si="4"/>
        <v/>
      </c>
      <c r="H104" s="23"/>
      <c r="K104" s="32"/>
      <c r="L104" s="32"/>
      <c r="M104" s="32"/>
      <c r="N104" s="32"/>
      <c r="O104" s="21"/>
      <c r="P104" s="32"/>
      <c r="Q104" s="32"/>
    </row>
    <row r="105" spans="1:17">
      <c r="A105" s="18"/>
      <c r="B105" s="18"/>
      <c r="C105" s="16"/>
      <c r="D105" s="20"/>
      <c r="E105" s="20"/>
      <c r="F105" s="26"/>
      <c r="G105" s="35" t="str">
        <f t="shared" si="4"/>
        <v/>
      </c>
      <c r="H105" s="23"/>
      <c r="K105" s="32"/>
      <c r="L105" s="32"/>
      <c r="M105" s="32"/>
      <c r="N105" s="32"/>
      <c r="O105" s="21"/>
      <c r="P105" s="32"/>
      <c r="Q105" s="32"/>
    </row>
    <row r="106" spans="1:17">
      <c r="A106" s="18"/>
      <c r="B106" s="18"/>
      <c r="C106" s="16"/>
      <c r="D106" s="20"/>
      <c r="E106" s="20"/>
      <c r="F106" s="26"/>
      <c r="G106" s="35" t="str">
        <f t="shared" si="4"/>
        <v/>
      </c>
      <c r="H106" s="23"/>
      <c r="K106" s="32"/>
      <c r="L106" s="32"/>
      <c r="M106" s="32"/>
      <c r="N106" s="32"/>
      <c r="O106" s="21"/>
      <c r="P106" s="32"/>
      <c r="Q106" s="32"/>
    </row>
    <row r="107" spans="1:17">
      <c r="A107" s="18"/>
      <c r="G107" s="36"/>
      <c r="K107" s="32"/>
      <c r="L107" s="32"/>
      <c r="M107" s="32"/>
      <c r="N107" s="32"/>
      <c r="O107" s="21"/>
      <c r="P107" s="32"/>
      <c r="Q107" s="32"/>
    </row>
    <row r="108" spans="1:17">
      <c r="K108" s="32"/>
      <c r="L108" s="32"/>
      <c r="M108" s="6"/>
      <c r="N108" s="6"/>
      <c r="O108" s="39"/>
      <c r="P108" s="32"/>
      <c r="Q108" s="32"/>
    </row>
    <row r="109" spans="1:17">
      <c r="K109" s="32"/>
      <c r="L109" s="38"/>
      <c r="M109" s="6"/>
      <c r="N109" s="6"/>
      <c r="O109" s="39"/>
      <c r="P109" s="32"/>
      <c r="Q109" s="32"/>
    </row>
    <row r="110" spans="1:17">
      <c r="J110" s="32"/>
      <c r="K110" s="32"/>
      <c r="L110" s="32"/>
      <c r="M110" s="6"/>
      <c r="N110" s="6"/>
      <c r="O110" s="39"/>
      <c r="P110" s="32"/>
      <c r="Q110" s="32"/>
    </row>
    <row r="111" spans="1:17">
      <c r="J111" s="32"/>
      <c r="K111" s="32"/>
      <c r="L111" s="32"/>
      <c r="M111" s="6"/>
      <c r="N111" s="6"/>
      <c r="O111" s="39"/>
      <c r="P111" s="32"/>
    </row>
    <row r="112" spans="1:17">
      <c r="J112" s="32"/>
      <c r="K112" s="32"/>
      <c r="L112" s="32"/>
      <c r="M112" s="6"/>
      <c r="N112" s="6"/>
      <c r="O112" s="39"/>
      <c r="P112" s="32"/>
    </row>
    <row r="113" spans="10:16">
      <c r="J113" s="32"/>
      <c r="K113" s="32"/>
      <c r="L113" s="32"/>
      <c r="M113" s="6"/>
      <c r="N113" s="6"/>
      <c r="O113" s="39"/>
      <c r="P113" s="32"/>
    </row>
    <row r="114" spans="10:16">
      <c r="J114" s="32"/>
      <c r="K114" s="32"/>
      <c r="L114" s="32"/>
      <c r="M114" s="6"/>
      <c r="N114" s="6"/>
      <c r="O114" s="39"/>
      <c r="P114" s="32"/>
    </row>
    <row r="115" spans="10:16">
      <c r="J115" s="32"/>
      <c r="K115" s="32"/>
      <c r="L115" s="32"/>
      <c r="M115" s="6"/>
      <c r="N115" s="6"/>
      <c r="O115" s="39"/>
      <c r="P115" s="32"/>
    </row>
    <row r="116" spans="10:16">
      <c r="J116" s="32"/>
      <c r="K116" s="32"/>
      <c r="L116" s="32"/>
      <c r="M116" s="6"/>
      <c r="N116" s="6"/>
      <c r="O116" s="39"/>
      <c r="P116" s="32"/>
    </row>
    <row r="117" spans="10:16">
      <c r="J117" s="32"/>
      <c r="K117" s="32"/>
      <c r="L117" s="32"/>
      <c r="M117" s="6"/>
      <c r="N117" s="6"/>
      <c r="O117" s="39"/>
      <c r="P117" s="32"/>
    </row>
    <row r="118" spans="10:16">
      <c r="J118" s="32"/>
      <c r="K118" s="32"/>
      <c r="L118" s="32"/>
      <c r="M118" s="32"/>
      <c r="N118" s="32"/>
      <c r="O118" s="21"/>
      <c r="P118" s="32"/>
    </row>
    <row r="119" spans="10:16">
      <c r="J119" s="32"/>
      <c r="K119" s="32"/>
      <c r="L119" s="32"/>
      <c r="M119" s="32"/>
      <c r="N119" s="32"/>
      <c r="O119" s="21"/>
      <c r="P119" s="32"/>
    </row>
    <row r="120" spans="10:16">
      <c r="J120" s="32"/>
      <c r="K120" s="32"/>
      <c r="L120" s="32"/>
      <c r="M120" s="32"/>
      <c r="N120" s="32"/>
      <c r="O120" s="21"/>
      <c r="P120" s="32"/>
    </row>
    <row r="121" spans="10:16">
      <c r="J121" s="32"/>
      <c r="K121" s="32"/>
      <c r="L121" s="32"/>
      <c r="M121" s="32"/>
      <c r="N121" s="32"/>
      <c r="O121" s="21"/>
      <c r="P121" s="32"/>
    </row>
    <row r="122" spans="10:16">
      <c r="J122" s="32"/>
      <c r="K122" s="32"/>
      <c r="L122" s="32"/>
      <c r="M122" s="32"/>
      <c r="N122" s="32"/>
      <c r="O122" s="21"/>
      <c r="P122" s="32"/>
    </row>
    <row r="123" spans="10:16">
      <c r="J123" s="32"/>
      <c r="K123" s="32"/>
      <c r="L123" s="32"/>
    </row>
    <row r="124" spans="10:16">
      <c r="K124" s="32"/>
    </row>
    <row r="125" spans="10:16">
      <c r="K125" s="32"/>
    </row>
  </sheetData>
  <sheetProtection algorithmName="SHA-512" hashValue="ewRiuDSVBfJDqNTruGENLG1exoqWwsq6quz12+tG9LbGHKsM33QKgdq/uk2LRGmMwjpJ0NnS3lEezsQV2Syz4A==" saltValue="U2m+wNIJWFwzvqxj4bDxeQ==" spinCount="100000" sheet="1" objects="1" scenarios="1"/>
  <protectedRanges>
    <protectedRange algorithmName="SHA-512" hashValue="+neNyFx1ndzqxpdyBADYbuuyxZEfyldBvLWBWlhr+C6huII2M13/1NuZ/FqDOzSdYVGxQqkNpMHoXHlm/kaQWg==" saltValue="f0+LIJtMxBeKFA94X0QyYA==" spinCount="100000" sqref="B1:H4" name="Tartomány1"/>
  </protectedRanges>
  <customSheetViews>
    <customSheetView guid="{50FB4A1E-10E9-4EF7-B825-895ECE8A4466}" scale="115" hiddenColumns="1">
      <pane ySplit="6" topLeftCell="A7" activePane="bottomLeft" state="frozen"/>
      <selection pane="bottomLeft" activeCell="B3" sqref="B3:B4"/>
      <pageMargins left="0.34" right="0.25" top="0.65" bottom="0.8" header="0.31" footer="0.39"/>
      <pageSetup paperSize="9" orientation="portrait" verticalDpi="1200" r:id="rId1"/>
      <headerFooter alignWithMargins="0"/>
    </customSheetView>
  </customSheetViews>
  <mergeCells count="7">
    <mergeCell ref="M7:P7"/>
    <mergeCell ref="B4:D4"/>
    <mergeCell ref="B1:C3"/>
    <mergeCell ref="G2:H2"/>
    <mergeCell ref="G3:H3"/>
    <mergeCell ref="B5:H5"/>
    <mergeCell ref="K7:L7"/>
  </mergeCells>
  <pageMargins left="0.34" right="0.25" top="0.65" bottom="0.8" header="0.31" footer="0.39"/>
  <pageSetup paperSize="9" orientation="portrait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abSelected="1" zoomScale="115" zoomScaleNormal="115" workbookViewId="0">
      <pane ySplit="6" topLeftCell="A7" activePane="bottomLeft" state="frozen"/>
      <selection pane="bottomLeft" activeCell="A151" sqref="A151:XFD1048576"/>
    </sheetView>
  </sheetViews>
  <sheetFormatPr defaultColWidth="8.85546875" defaultRowHeight="12.75" outlineLevelRow="1"/>
  <cols>
    <col min="1" max="1" width="5.140625" style="1" customWidth="1"/>
    <col min="2" max="2" width="16.85546875" style="1" customWidth="1"/>
    <col min="3" max="3" width="20" style="29" customWidth="1"/>
    <col min="4" max="4" width="5.28515625" style="30" hidden="1" customWidth="1"/>
    <col min="5" max="5" width="14.7109375" style="30" customWidth="1"/>
    <col min="6" max="6" width="11.28515625" style="31" bestFit="1" customWidth="1"/>
    <col min="7" max="7" width="13.28515625" style="1" customWidth="1"/>
    <col min="8" max="8" width="33.7109375" style="1" customWidth="1"/>
    <col min="9" max="9" width="6.28515625" style="1" customWidth="1"/>
    <col min="10" max="10" width="4.28515625" style="1" customWidth="1"/>
    <col min="11" max="12" width="12.140625" style="1" customWidth="1"/>
    <col min="13" max="14" width="8.85546875" style="1" customWidth="1"/>
    <col min="15" max="15" width="2.7109375" style="5" customWidth="1"/>
    <col min="16" max="19" width="8.85546875" style="1" customWidth="1"/>
    <col min="20" max="16384" width="8.85546875" style="1"/>
  </cols>
  <sheetData>
    <row r="1" spans="1:17" ht="18.75" outlineLevel="1">
      <c r="B1" s="92" t="s">
        <v>66</v>
      </c>
      <c r="C1" s="93"/>
      <c r="D1" s="41"/>
      <c r="E1" s="2" t="s">
        <v>0</v>
      </c>
      <c r="F1" s="3"/>
      <c r="G1" s="4"/>
      <c r="H1" s="65" t="s">
        <v>1</v>
      </c>
    </row>
    <row r="2" spans="1:17" ht="18" customHeight="1" outlineLevel="1">
      <c r="B2" s="94"/>
      <c r="C2" s="95"/>
      <c r="D2" s="42"/>
      <c r="E2" s="7"/>
      <c r="F2" s="8"/>
      <c r="G2" s="98"/>
      <c r="H2" s="99"/>
    </row>
    <row r="3" spans="1:17" ht="16.5" outlineLevel="1" thickBot="1">
      <c r="B3" s="96"/>
      <c r="C3" s="97"/>
      <c r="D3" s="43"/>
      <c r="E3" s="44">
        <f>P18</f>
        <v>0</v>
      </c>
      <c r="F3" s="45">
        <f>P18*10</f>
        <v>0</v>
      </c>
      <c r="G3" s="98" t="s">
        <v>81</v>
      </c>
      <c r="H3" s="99"/>
    </row>
    <row r="4" spans="1:17" ht="21" customHeight="1" outlineLevel="1" thickBot="1">
      <c r="B4" s="100" t="s">
        <v>2</v>
      </c>
      <c r="C4" s="101"/>
      <c r="D4" s="101"/>
      <c r="E4" s="63" t="s">
        <v>80</v>
      </c>
      <c r="F4" s="64">
        <f>SUM(F2:F3)</f>
        <v>0</v>
      </c>
      <c r="G4" s="32"/>
      <c r="H4" s="33"/>
    </row>
    <row r="5" spans="1:17" ht="24" customHeight="1" outlineLevel="1" thickBot="1">
      <c r="B5" s="102" t="s">
        <v>82</v>
      </c>
      <c r="C5" s="103"/>
      <c r="D5" s="103"/>
      <c r="E5" s="103"/>
      <c r="F5" s="103"/>
      <c r="G5" s="103"/>
      <c r="H5" s="104"/>
    </row>
    <row r="6" spans="1:17" ht="38.1" customHeight="1" outlineLevel="1" thickBot="1">
      <c r="B6" s="48" t="s">
        <v>61</v>
      </c>
      <c r="C6" s="10" t="s">
        <v>62</v>
      </c>
      <c r="D6" s="9" t="s">
        <v>3</v>
      </c>
      <c r="E6" s="10" t="s">
        <v>63</v>
      </c>
      <c r="F6" s="10" t="s">
        <v>4</v>
      </c>
      <c r="G6" s="10" t="s">
        <v>5</v>
      </c>
      <c r="H6" s="11" t="s">
        <v>6</v>
      </c>
    </row>
    <row r="7" spans="1:17" ht="18" customHeight="1">
      <c r="A7" s="12" t="s">
        <v>7</v>
      </c>
      <c r="B7" s="23"/>
      <c r="C7" s="68"/>
      <c r="D7" s="15"/>
      <c r="E7" s="15"/>
      <c r="F7" s="69"/>
      <c r="G7" s="66" t="str">
        <f>IF($F7=0,"",IF($F7&lt;1993,"Felnőtt",INDEX($L$23:$L$50,MATCH($F7,$K$23:$K$50,0))))</f>
        <v/>
      </c>
      <c r="H7" s="17"/>
      <c r="K7" s="90" t="s">
        <v>78</v>
      </c>
      <c r="L7" s="91"/>
      <c r="M7" s="74" t="s">
        <v>79</v>
      </c>
      <c r="N7" s="75"/>
      <c r="O7" s="75"/>
      <c r="P7" s="76"/>
    </row>
    <row r="8" spans="1:17" ht="18" customHeight="1">
      <c r="A8" s="12" t="s">
        <v>8</v>
      </c>
      <c r="B8" s="23"/>
      <c r="C8" s="68"/>
      <c r="D8" s="15"/>
      <c r="E8" s="15"/>
      <c r="F8" s="69"/>
      <c r="G8" s="66" t="str">
        <f t="shared" ref="G8:G71" si="0">IF($F8=0,"",IF($F8&lt;1993,"Felnőtt",INDEX($L$23:$L$50,MATCH($F8,$K$23:$K$50,0))))</f>
        <v/>
      </c>
      <c r="H8" s="17"/>
      <c r="K8" s="51"/>
      <c r="L8" s="51"/>
      <c r="M8" s="62" t="s">
        <v>64</v>
      </c>
      <c r="N8" s="62" t="s">
        <v>65</v>
      </c>
      <c r="O8" s="57"/>
      <c r="P8" s="62" t="s">
        <v>80</v>
      </c>
      <c r="Q8" s="32"/>
    </row>
    <row r="9" spans="1:17" ht="18" customHeight="1">
      <c r="A9" s="12" t="s">
        <v>9</v>
      </c>
      <c r="B9" s="23"/>
      <c r="C9" s="68"/>
      <c r="D9" s="15"/>
      <c r="E9" s="15"/>
      <c r="F9" s="69"/>
      <c r="G9" s="66" t="str">
        <f t="shared" si="0"/>
        <v/>
      </c>
      <c r="H9" s="17"/>
      <c r="K9" s="51" t="s">
        <v>84</v>
      </c>
      <c r="L9" s="51" t="s">
        <v>85</v>
      </c>
      <c r="M9" s="53">
        <f>COUNTIFS($E$7:$E$101,"Male",$G$7:$G$101,"Mini")</f>
        <v>0</v>
      </c>
      <c r="N9" s="53">
        <f>COUNTIFS($E$7:$E$101,"Male",$G$7:$G$101,"Mini")</f>
        <v>0</v>
      </c>
      <c r="O9" s="57"/>
      <c r="P9" s="53">
        <f>SUM(M9:N9)</f>
        <v>0</v>
      </c>
      <c r="Q9" s="32"/>
    </row>
    <row r="10" spans="1:17" ht="18" customHeight="1">
      <c r="A10" s="12" t="s">
        <v>10</v>
      </c>
      <c r="B10" s="23"/>
      <c r="C10" s="68"/>
      <c r="D10" s="15"/>
      <c r="E10" s="15"/>
      <c r="F10" s="69"/>
      <c r="G10" s="66" t="str">
        <f t="shared" si="0"/>
        <v/>
      </c>
      <c r="H10" s="17"/>
      <c r="K10" s="56" t="s">
        <v>83</v>
      </c>
      <c r="L10" s="56" t="s">
        <v>11</v>
      </c>
      <c r="M10" s="53">
        <f>COUNTIFS($E$7:$E$101,"Male",$G$7:$G$101,"F")</f>
        <v>0</v>
      </c>
      <c r="N10" s="53">
        <f>COUNTIFS($E$7:$E$101,"Female",$G$7:$G101,"F")</f>
        <v>0</v>
      </c>
      <c r="O10" s="53"/>
      <c r="P10" s="53">
        <f>SUM(M10:N10)</f>
        <v>0</v>
      </c>
      <c r="Q10" s="32"/>
    </row>
    <row r="11" spans="1:17" ht="18" customHeight="1">
      <c r="A11" s="12" t="s">
        <v>12</v>
      </c>
      <c r="B11" s="23"/>
      <c r="C11" s="68"/>
      <c r="D11" s="15"/>
      <c r="E11" s="15"/>
      <c r="F11" s="69"/>
      <c r="G11" s="66" t="str">
        <f t="shared" si="0"/>
        <v/>
      </c>
      <c r="H11" s="49"/>
      <c r="K11" s="57" t="s">
        <v>70</v>
      </c>
      <c r="L11" s="57" t="s">
        <v>13</v>
      </c>
      <c r="M11" s="52">
        <f>COUNTIFS($E$7:E$101,"Male",$G$7:$G$101,"E")</f>
        <v>0</v>
      </c>
      <c r="N11" s="52">
        <f>COUNTIFS($E$7:$E$101,"Female",$G$7:$G$101,"E")</f>
        <v>0</v>
      </c>
      <c r="O11" s="52"/>
      <c r="P11" s="52">
        <f t="shared" ref="P11:P18" si="1">SUM(M11:N11)</f>
        <v>0</v>
      </c>
      <c r="Q11" s="32"/>
    </row>
    <row r="12" spans="1:17" ht="18" customHeight="1">
      <c r="A12" s="12" t="s">
        <v>14</v>
      </c>
      <c r="B12" s="23"/>
      <c r="C12" s="68"/>
      <c r="D12" s="15"/>
      <c r="E12" s="15"/>
      <c r="F12" s="69"/>
      <c r="G12" s="66" t="str">
        <f t="shared" si="0"/>
        <v/>
      </c>
      <c r="H12" s="49"/>
      <c r="K12" s="58" t="s">
        <v>71</v>
      </c>
      <c r="L12" s="59" t="s">
        <v>72</v>
      </c>
      <c r="M12" s="54">
        <f>COUNTIFS($E$7:E$101,"Male",$G$7:$G$101,"D")</f>
        <v>0</v>
      </c>
      <c r="N12" s="54">
        <f>COUNTIFS($E$7:$E$101,"Female",$G$7:$G$101,"D")</f>
        <v>0</v>
      </c>
      <c r="O12" s="54"/>
      <c r="P12" s="54">
        <f t="shared" si="1"/>
        <v>0</v>
      </c>
      <c r="Q12" s="32"/>
    </row>
    <row r="13" spans="1:17" ht="18" customHeight="1">
      <c r="A13" s="12" t="s">
        <v>15</v>
      </c>
      <c r="B13" s="23"/>
      <c r="C13" s="68"/>
      <c r="D13" s="15"/>
      <c r="E13" s="15"/>
      <c r="F13" s="69"/>
      <c r="G13" s="66" t="str">
        <f t="shared" si="0"/>
        <v/>
      </c>
      <c r="H13" s="49"/>
      <c r="K13" s="57" t="s">
        <v>73</v>
      </c>
      <c r="L13" s="57" t="s">
        <v>16</v>
      </c>
      <c r="M13" s="52">
        <f>COUNTIFS($E$7:E$101,"Male",$G$7:$G$101,"C")</f>
        <v>0</v>
      </c>
      <c r="N13" s="52">
        <f>COUNTIFS($E$7:$E$101,"Female",$G$7:$G$101,"C")</f>
        <v>0</v>
      </c>
      <c r="O13" s="52"/>
      <c r="P13" s="52">
        <f t="shared" si="1"/>
        <v>0</v>
      </c>
      <c r="Q13" s="32"/>
    </row>
    <row r="14" spans="1:17" ht="18" customHeight="1">
      <c r="A14" s="12" t="s">
        <v>17</v>
      </c>
      <c r="B14" s="23"/>
      <c r="C14" s="68"/>
      <c r="D14" s="70"/>
      <c r="E14" s="15"/>
      <c r="F14" s="69"/>
      <c r="G14" s="66" t="str">
        <f t="shared" si="0"/>
        <v/>
      </c>
      <c r="H14" s="49"/>
      <c r="I14" s="19"/>
      <c r="K14" s="56" t="s">
        <v>74</v>
      </c>
      <c r="L14" s="56" t="s">
        <v>60</v>
      </c>
      <c r="M14" s="53">
        <f>COUNTIFS($E$7:E$101,"Male",$G$7:$G$101,"Cadet")</f>
        <v>0</v>
      </c>
      <c r="N14" s="53">
        <f>COUNTIFS($E$7:$E$101,"Female",$G$7:$G$101,"Cadet")</f>
        <v>0</v>
      </c>
      <c r="O14" s="53"/>
      <c r="P14" s="53">
        <f t="shared" si="1"/>
        <v>0</v>
      </c>
      <c r="Q14" s="32"/>
    </row>
    <row r="15" spans="1:17" ht="18" customHeight="1">
      <c r="A15" s="12" t="s">
        <v>18</v>
      </c>
      <c r="B15" s="23"/>
      <c r="C15" s="68"/>
      <c r="D15" s="15"/>
      <c r="E15" s="15"/>
      <c r="F15" s="69"/>
      <c r="G15" s="66" t="str">
        <f t="shared" si="0"/>
        <v/>
      </c>
      <c r="H15" s="49"/>
      <c r="I15" s="19"/>
      <c r="K15" s="57" t="s">
        <v>75</v>
      </c>
      <c r="L15" s="57" t="s">
        <v>19</v>
      </c>
      <c r="M15" s="52">
        <f>COUNTIFS($E$7:E$101,"Male",$G$7:$G$101,"Youth")</f>
        <v>0</v>
      </c>
      <c r="N15" s="52">
        <f>COUNTIFS($E$7:$E$101,"Female",$G$7:$G$101,"Youth")</f>
        <v>0</v>
      </c>
      <c r="O15" s="52"/>
      <c r="P15" s="52">
        <f t="shared" si="1"/>
        <v>0</v>
      </c>
      <c r="Q15" s="32"/>
    </row>
    <row r="16" spans="1:17" ht="18" customHeight="1">
      <c r="A16" s="12" t="s">
        <v>20</v>
      </c>
      <c r="B16" s="71"/>
      <c r="C16" s="68"/>
      <c r="D16" s="15"/>
      <c r="E16" s="15"/>
      <c r="F16" s="69"/>
      <c r="G16" s="66" t="str">
        <f t="shared" si="0"/>
        <v/>
      </c>
      <c r="H16" s="49"/>
      <c r="I16" s="21"/>
      <c r="J16" s="22"/>
      <c r="K16" s="56" t="s">
        <v>76</v>
      </c>
      <c r="L16" s="56" t="s">
        <v>21</v>
      </c>
      <c r="M16" s="53">
        <f>COUNTIFS($E$7:E$101,"Male",$G$7:$G$101,"Junior")</f>
        <v>0</v>
      </c>
      <c r="N16" s="53">
        <f>COUNTIFS($E$7:$E$101,"Female",$G$7:$G$101,"Junior")</f>
        <v>0</v>
      </c>
      <c r="O16" s="53"/>
      <c r="P16" s="53">
        <f t="shared" si="1"/>
        <v>0</v>
      </c>
      <c r="Q16" s="32"/>
    </row>
    <row r="17" spans="1:17" ht="18" customHeight="1">
      <c r="A17" s="12" t="s">
        <v>22</v>
      </c>
      <c r="B17" s="23"/>
      <c r="C17" s="68"/>
      <c r="D17" s="15"/>
      <c r="E17" s="15"/>
      <c r="F17" s="69"/>
      <c r="G17" s="66" t="str">
        <f t="shared" si="0"/>
        <v/>
      </c>
      <c r="H17" s="50"/>
      <c r="I17" s="19"/>
      <c r="J17" s="22"/>
      <c r="K17" s="57" t="s">
        <v>77</v>
      </c>
      <c r="L17" s="57" t="s">
        <v>23</v>
      </c>
      <c r="M17" s="52">
        <f>COUNTIFS($E$7:E$101,"Male",$G$7:$G$101,"Senior")</f>
        <v>0</v>
      </c>
      <c r="N17" s="52">
        <f>COUNTIFS($E$7:$E$101,"Female",$G$7:$G$101,"Senior")</f>
        <v>0</v>
      </c>
      <c r="O17" s="52"/>
      <c r="P17" s="52">
        <f t="shared" si="1"/>
        <v>0</v>
      </c>
      <c r="Q17" s="32"/>
    </row>
    <row r="18" spans="1:17" ht="18" customHeight="1">
      <c r="A18" s="12" t="s">
        <v>24</v>
      </c>
      <c r="B18" s="23"/>
      <c r="C18" s="68"/>
      <c r="D18" s="15"/>
      <c r="E18" s="15"/>
      <c r="F18" s="69"/>
      <c r="G18" s="66" t="str">
        <f t="shared" si="0"/>
        <v/>
      </c>
      <c r="H18" s="50"/>
      <c r="I18" s="19"/>
      <c r="J18" s="22"/>
      <c r="K18" s="60" t="s">
        <v>80</v>
      </c>
      <c r="L18" s="61"/>
      <c r="M18" s="55">
        <f>SUM(M7:M17)</f>
        <v>0</v>
      </c>
      <c r="N18" s="55">
        <f>SUM(N9:N17)</f>
        <v>0</v>
      </c>
      <c r="O18" s="55"/>
      <c r="P18" s="55">
        <f t="shared" si="1"/>
        <v>0</v>
      </c>
      <c r="Q18" s="37"/>
    </row>
    <row r="19" spans="1:17" ht="18" customHeight="1">
      <c r="A19" s="12" t="s">
        <v>25</v>
      </c>
      <c r="B19" s="23"/>
      <c r="C19" s="68"/>
      <c r="D19" s="15"/>
      <c r="E19" s="15"/>
      <c r="F19" s="69"/>
      <c r="G19" s="66" t="str">
        <f t="shared" si="0"/>
        <v/>
      </c>
      <c r="H19" s="50"/>
      <c r="I19" s="19"/>
      <c r="J19" s="22"/>
      <c r="K19" s="40"/>
      <c r="Q19" s="32"/>
    </row>
    <row r="20" spans="1:17" ht="18" customHeight="1">
      <c r="A20" s="12" t="s">
        <v>26</v>
      </c>
      <c r="B20" s="23"/>
      <c r="C20" s="68"/>
      <c r="D20" s="15"/>
      <c r="E20" s="15"/>
      <c r="F20" s="69"/>
      <c r="G20" s="66" t="str">
        <f t="shared" si="0"/>
        <v/>
      </c>
      <c r="H20" s="50"/>
      <c r="I20" s="19"/>
      <c r="J20" s="22"/>
      <c r="Q20" s="32"/>
    </row>
    <row r="21" spans="1:17" ht="18" customHeight="1">
      <c r="A21" s="12" t="s">
        <v>27</v>
      </c>
      <c r="B21" s="23"/>
      <c r="C21" s="68"/>
      <c r="D21" s="15"/>
      <c r="E21" s="15"/>
      <c r="F21" s="69"/>
      <c r="G21" s="66" t="str">
        <f t="shared" si="0"/>
        <v/>
      </c>
      <c r="H21" s="50"/>
      <c r="I21" s="19"/>
      <c r="J21" s="22"/>
      <c r="Q21" s="32"/>
    </row>
    <row r="22" spans="1:17" ht="18" customHeight="1">
      <c r="A22" s="12" t="s">
        <v>28</v>
      </c>
      <c r="B22" s="23"/>
      <c r="C22" s="68"/>
      <c r="D22" s="15"/>
      <c r="E22" s="15"/>
      <c r="F22" s="69"/>
      <c r="G22" s="66" t="str">
        <f t="shared" si="0"/>
        <v/>
      </c>
      <c r="H22" s="50"/>
      <c r="I22" s="19"/>
      <c r="J22" s="22"/>
      <c r="K22" s="24"/>
      <c r="Q22" s="32"/>
    </row>
    <row r="23" spans="1:17" ht="18" customHeight="1">
      <c r="A23" s="12" t="s">
        <v>29</v>
      </c>
      <c r="B23" s="23"/>
      <c r="C23" s="68"/>
      <c r="D23" s="15"/>
      <c r="E23" s="15"/>
      <c r="F23" s="69"/>
      <c r="G23" s="66" t="str">
        <f t="shared" si="0"/>
        <v/>
      </c>
      <c r="H23" s="50"/>
      <c r="I23" s="22"/>
      <c r="K23" s="24">
        <v>2019</v>
      </c>
      <c r="L23" s="25" t="s">
        <v>85</v>
      </c>
      <c r="Q23" s="32"/>
    </row>
    <row r="24" spans="1:17" ht="18" customHeight="1">
      <c r="A24" s="12" t="s">
        <v>30</v>
      </c>
      <c r="B24" s="23"/>
      <c r="C24" s="68"/>
      <c r="D24" s="15"/>
      <c r="E24" s="15"/>
      <c r="F24" s="69"/>
      <c r="G24" s="66" t="str">
        <f t="shared" si="0"/>
        <v/>
      </c>
      <c r="H24" s="50"/>
      <c r="I24" s="22"/>
      <c r="K24" s="24">
        <v>2018</v>
      </c>
      <c r="L24" s="25" t="s">
        <v>85</v>
      </c>
      <c r="Q24" s="32"/>
    </row>
    <row r="25" spans="1:17" ht="18" customHeight="1">
      <c r="A25" s="12" t="s">
        <v>31</v>
      </c>
      <c r="B25" s="23"/>
      <c r="C25" s="68"/>
      <c r="D25" s="15"/>
      <c r="E25" s="15"/>
      <c r="F25" s="69"/>
      <c r="G25" s="66" t="str">
        <f t="shared" si="0"/>
        <v/>
      </c>
      <c r="H25" s="50"/>
      <c r="I25" s="22"/>
      <c r="K25" s="24">
        <v>2017</v>
      </c>
      <c r="L25" s="25" t="s">
        <v>11</v>
      </c>
      <c r="Q25" s="32"/>
    </row>
    <row r="26" spans="1:17" ht="18" customHeight="1">
      <c r="A26" s="12" t="s">
        <v>32</v>
      </c>
      <c r="B26" s="23"/>
      <c r="C26" s="68"/>
      <c r="D26" s="15"/>
      <c r="E26" s="15"/>
      <c r="F26" s="69"/>
      <c r="G26" s="66" t="str">
        <f t="shared" si="0"/>
        <v/>
      </c>
      <c r="H26" s="50"/>
      <c r="I26" s="22"/>
      <c r="K26" s="24">
        <v>2016</v>
      </c>
      <c r="L26" s="25" t="s">
        <v>11</v>
      </c>
      <c r="Q26" s="32"/>
    </row>
    <row r="27" spans="1:17" ht="18" customHeight="1">
      <c r="A27" s="12" t="s">
        <v>33</v>
      </c>
      <c r="B27" s="23"/>
      <c r="C27" s="68"/>
      <c r="D27" s="15"/>
      <c r="E27" s="15"/>
      <c r="F27" s="69"/>
      <c r="G27" s="66" t="str">
        <f t="shared" si="0"/>
        <v/>
      </c>
      <c r="H27" s="50"/>
      <c r="I27" s="19"/>
      <c r="K27" s="24">
        <v>2015</v>
      </c>
      <c r="L27" s="25" t="s">
        <v>13</v>
      </c>
      <c r="Q27" s="32"/>
    </row>
    <row r="28" spans="1:17" ht="18" customHeight="1">
      <c r="A28" s="12" t="s">
        <v>34</v>
      </c>
      <c r="B28" s="23"/>
      <c r="C28" s="68"/>
      <c r="D28" s="15"/>
      <c r="E28" s="15"/>
      <c r="F28" s="69"/>
      <c r="G28" s="66" t="str">
        <f t="shared" si="0"/>
        <v/>
      </c>
      <c r="H28" s="50"/>
      <c r="I28" s="19"/>
      <c r="K28" s="24">
        <v>2014</v>
      </c>
      <c r="L28" s="25" t="s">
        <v>13</v>
      </c>
      <c r="Q28" s="32"/>
    </row>
    <row r="29" spans="1:17" ht="18" customHeight="1">
      <c r="A29" s="12" t="s">
        <v>35</v>
      </c>
      <c r="B29" s="23"/>
      <c r="C29" s="68"/>
      <c r="D29" s="15"/>
      <c r="E29" s="15"/>
      <c r="F29" s="69"/>
      <c r="G29" s="66" t="str">
        <f t="shared" si="0"/>
        <v/>
      </c>
      <c r="H29" s="50"/>
      <c r="I29" s="19"/>
      <c r="K29" s="24">
        <v>2013</v>
      </c>
      <c r="L29" s="25" t="s">
        <v>72</v>
      </c>
      <c r="Q29" s="32"/>
    </row>
    <row r="30" spans="1:17" ht="18" customHeight="1">
      <c r="A30" s="12" t="s">
        <v>36</v>
      </c>
      <c r="B30" s="23"/>
      <c r="C30" s="68"/>
      <c r="D30" s="15"/>
      <c r="E30" s="15"/>
      <c r="F30" s="69"/>
      <c r="G30" s="66" t="str">
        <f t="shared" si="0"/>
        <v/>
      </c>
      <c r="H30" s="50"/>
      <c r="I30" s="19"/>
      <c r="K30" s="24">
        <v>2012</v>
      </c>
      <c r="L30" s="25" t="s">
        <v>72</v>
      </c>
      <c r="Q30" s="32"/>
    </row>
    <row r="31" spans="1:17" ht="18" customHeight="1">
      <c r="A31" s="12" t="s">
        <v>37</v>
      </c>
      <c r="B31" s="23"/>
      <c r="C31" s="68"/>
      <c r="D31" s="15"/>
      <c r="E31" s="15"/>
      <c r="F31" s="69"/>
      <c r="G31" s="66" t="str">
        <f t="shared" si="0"/>
        <v/>
      </c>
      <c r="H31" s="50"/>
      <c r="I31" s="19"/>
      <c r="K31" s="24">
        <v>2011</v>
      </c>
      <c r="L31" s="25" t="s">
        <v>16</v>
      </c>
      <c r="Q31" s="32"/>
    </row>
    <row r="32" spans="1:17" ht="18" customHeight="1">
      <c r="A32" s="12" t="s">
        <v>38</v>
      </c>
      <c r="B32" s="23"/>
      <c r="C32" s="68"/>
      <c r="D32" s="15"/>
      <c r="E32" s="15"/>
      <c r="F32" s="69"/>
      <c r="G32" s="66" t="str">
        <f t="shared" si="0"/>
        <v/>
      </c>
      <c r="H32" s="50"/>
      <c r="I32" s="19"/>
      <c r="K32" s="27">
        <v>2010</v>
      </c>
      <c r="L32" s="25" t="s">
        <v>16</v>
      </c>
      <c r="Q32" s="32"/>
    </row>
    <row r="33" spans="1:17" ht="18" customHeight="1">
      <c r="A33" s="12" t="s">
        <v>39</v>
      </c>
      <c r="B33" s="23"/>
      <c r="C33" s="68"/>
      <c r="D33" s="15"/>
      <c r="E33" s="15"/>
      <c r="F33" s="69"/>
      <c r="G33" s="66" t="str">
        <f t="shared" si="0"/>
        <v/>
      </c>
      <c r="H33" s="50"/>
      <c r="I33" s="19"/>
      <c r="K33" s="27">
        <v>2009</v>
      </c>
      <c r="L33" s="25" t="s">
        <v>60</v>
      </c>
      <c r="Q33" s="32"/>
    </row>
    <row r="34" spans="1:17" ht="18" customHeight="1">
      <c r="A34" s="12" t="s">
        <v>40</v>
      </c>
      <c r="B34" s="23"/>
      <c r="C34" s="68"/>
      <c r="D34" s="15"/>
      <c r="E34" s="15"/>
      <c r="F34" s="69"/>
      <c r="G34" s="66" t="str">
        <f t="shared" si="0"/>
        <v/>
      </c>
      <c r="H34" s="50"/>
      <c r="K34" s="27">
        <v>2008</v>
      </c>
      <c r="L34" s="25" t="s">
        <v>60</v>
      </c>
      <c r="Q34" s="32"/>
    </row>
    <row r="35" spans="1:17" ht="18" customHeight="1">
      <c r="A35" s="12" t="s">
        <v>41</v>
      </c>
      <c r="B35" s="23"/>
      <c r="C35" s="68"/>
      <c r="D35" s="15"/>
      <c r="E35" s="15"/>
      <c r="F35" s="69"/>
      <c r="G35" s="66" t="str">
        <f t="shared" si="0"/>
        <v/>
      </c>
      <c r="H35" s="50"/>
      <c r="K35" s="27">
        <v>2007</v>
      </c>
      <c r="L35" s="25" t="s">
        <v>19</v>
      </c>
      <c r="Q35" s="32"/>
    </row>
    <row r="36" spans="1:17" ht="18" customHeight="1">
      <c r="A36" s="12" t="s">
        <v>42</v>
      </c>
      <c r="B36" s="23"/>
      <c r="C36" s="68"/>
      <c r="D36" s="15"/>
      <c r="E36" s="15"/>
      <c r="F36" s="69"/>
      <c r="G36" s="66" t="str">
        <f t="shared" si="0"/>
        <v/>
      </c>
      <c r="H36" s="72"/>
      <c r="K36" s="27">
        <v>2006</v>
      </c>
      <c r="L36" s="25" t="s">
        <v>19</v>
      </c>
      <c r="Q36" s="32"/>
    </row>
    <row r="37" spans="1:17" ht="18" customHeight="1">
      <c r="A37" s="12" t="s">
        <v>43</v>
      </c>
      <c r="B37" s="23"/>
      <c r="C37" s="68"/>
      <c r="D37" s="15"/>
      <c r="E37" s="15"/>
      <c r="F37" s="69"/>
      <c r="G37" s="66" t="str">
        <f t="shared" si="0"/>
        <v/>
      </c>
      <c r="H37" s="72"/>
      <c r="K37" s="27">
        <v>2005</v>
      </c>
      <c r="L37" s="25" t="s">
        <v>21</v>
      </c>
      <c r="Q37" s="32"/>
    </row>
    <row r="38" spans="1:17" ht="18" customHeight="1">
      <c r="A38" s="12" t="s">
        <v>44</v>
      </c>
      <c r="B38" s="23"/>
      <c r="C38" s="68"/>
      <c r="D38" s="15"/>
      <c r="E38" s="15"/>
      <c r="F38" s="69"/>
      <c r="G38" s="66" t="str">
        <f t="shared" si="0"/>
        <v/>
      </c>
      <c r="H38" s="72"/>
      <c r="K38" s="27">
        <v>2004</v>
      </c>
      <c r="L38" s="25" t="s">
        <v>21</v>
      </c>
      <c r="Q38" s="32"/>
    </row>
    <row r="39" spans="1:17" ht="18" customHeight="1">
      <c r="A39" s="12" t="s">
        <v>45</v>
      </c>
      <c r="B39" s="23"/>
      <c r="C39" s="68"/>
      <c r="D39" s="15"/>
      <c r="E39" s="15"/>
      <c r="F39" s="69"/>
      <c r="G39" s="66" t="str">
        <f t="shared" si="0"/>
        <v/>
      </c>
      <c r="H39" s="72"/>
      <c r="K39" s="27">
        <v>2003</v>
      </c>
      <c r="L39" s="25" t="s">
        <v>23</v>
      </c>
      <c r="Q39" s="32"/>
    </row>
    <row r="40" spans="1:17" ht="18" customHeight="1">
      <c r="A40" s="12" t="s">
        <v>46</v>
      </c>
      <c r="B40" s="23"/>
      <c r="C40" s="68"/>
      <c r="D40" s="15"/>
      <c r="E40" s="15"/>
      <c r="F40" s="69"/>
      <c r="G40" s="66" t="str">
        <f t="shared" si="0"/>
        <v/>
      </c>
      <c r="H40" s="72"/>
      <c r="K40" s="27">
        <v>2002</v>
      </c>
      <c r="L40" s="25" t="s">
        <v>23</v>
      </c>
      <c r="Q40" s="32"/>
    </row>
    <row r="41" spans="1:17" ht="18" customHeight="1">
      <c r="A41" s="12" t="s">
        <v>47</v>
      </c>
      <c r="B41" s="23"/>
      <c r="C41" s="68"/>
      <c r="D41" s="15"/>
      <c r="E41" s="15"/>
      <c r="F41" s="69"/>
      <c r="G41" s="66" t="str">
        <f t="shared" si="0"/>
        <v/>
      </c>
      <c r="H41" s="50"/>
      <c r="K41" s="27">
        <v>2001</v>
      </c>
      <c r="L41" s="25" t="s">
        <v>23</v>
      </c>
      <c r="Q41" s="32"/>
    </row>
    <row r="42" spans="1:17" ht="18" customHeight="1">
      <c r="A42" s="12" t="s">
        <v>48</v>
      </c>
      <c r="B42" s="23"/>
      <c r="C42" s="68"/>
      <c r="D42" s="70"/>
      <c r="E42" s="15"/>
      <c r="F42" s="69"/>
      <c r="G42" s="66" t="str">
        <f t="shared" si="0"/>
        <v/>
      </c>
      <c r="H42" s="50"/>
      <c r="K42" s="27">
        <v>2000</v>
      </c>
      <c r="L42" s="25" t="s">
        <v>23</v>
      </c>
      <c r="Q42" s="32"/>
    </row>
    <row r="43" spans="1:17" ht="18" customHeight="1">
      <c r="A43" s="12" t="s">
        <v>49</v>
      </c>
      <c r="B43" s="23"/>
      <c r="C43" s="68"/>
      <c r="D43" s="15"/>
      <c r="E43" s="15"/>
      <c r="F43" s="69"/>
      <c r="G43" s="66" t="str">
        <f t="shared" si="0"/>
        <v/>
      </c>
      <c r="H43" s="50"/>
      <c r="K43" s="27">
        <v>1999</v>
      </c>
      <c r="L43" s="25" t="s">
        <v>23</v>
      </c>
      <c r="Q43" s="32"/>
    </row>
    <row r="44" spans="1:17" ht="18" customHeight="1">
      <c r="A44" s="12" t="s">
        <v>50</v>
      </c>
      <c r="B44" s="71"/>
      <c r="C44" s="68"/>
      <c r="D44" s="15"/>
      <c r="E44" s="15"/>
      <c r="F44" s="69"/>
      <c r="G44" s="66" t="str">
        <f t="shared" si="0"/>
        <v/>
      </c>
      <c r="H44" s="50"/>
      <c r="K44" s="27">
        <v>1998</v>
      </c>
      <c r="L44" s="25" t="s">
        <v>23</v>
      </c>
      <c r="Q44" s="32"/>
    </row>
    <row r="45" spans="1:17" ht="18" customHeight="1">
      <c r="A45" s="12" t="s">
        <v>51</v>
      </c>
      <c r="B45" s="23"/>
      <c r="C45" s="68"/>
      <c r="D45" s="15"/>
      <c r="E45" s="15"/>
      <c r="F45" s="69"/>
      <c r="G45" s="66" t="str">
        <f t="shared" si="0"/>
        <v/>
      </c>
      <c r="H45" s="50"/>
      <c r="K45" s="27">
        <v>1997</v>
      </c>
      <c r="L45" s="25" t="s">
        <v>23</v>
      </c>
      <c r="Q45" s="32"/>
    </row>
    <row r="46" spans="1:17" ht="18" customHeight="1">
      <c r="A46" s="12" t="s">
        <v>52</v>
      </c>
      <c r="B46" s="23"/>
      <c r="C46" s="68"/>
      <c r="D46" s="15"/>
      <c r="E46" s="15"/>
      <c r="F46" s="69"/>
      <c r="G46" s="66" t="str">
        <f t="shared" si="0"/>
        <v/>
      </c>
      <c r="H46" s="50"/>
      <c r="K46" s="27">
        <v>1996</v>
      </c>
      <c r="L46" s="25" t="s">
        <v>23</v>
      </c>
      <c r="Q46" s="32"/>
    </row>
    <row r="47" spans="1:17" ht="18" customHeight="1">
      <c r="A47" s="12" t="s">
        <v>53</v>
      </c>
      <c r="B47" s="23"/>
      <c r="C47" s="68"/>
      <c r="D47" s="15"/>
      <c r="E47" s="15"/>
      <c r="F47" s="69"/>
      <c r="G47" s="66" t="str">
        <f t="shared" si="0"/>
        <v/>
      </c>
      <c r="H47" s="50"/>
      <c r="K47" s="27"/>
      <c r="Q47" s="32"/>
    </row>
    <row r="48" spans="1:17" ht="18" customHeight="1">
      <c r="A48" s="12" t="s">
        <v>54</v>
      </c>
      <c r="B48" s="23"/>
      <c r="C48" s="68"/>
      <c r="D48" s="15"/>
      <c r="E48" s="15"/>
      <c r="F48" s="69"/>
      <c r="G48" s="66" t="str">
        <f t="shared" si="0"/>
        <v/>
      </c>
      <c r="H48" s="50"/>
      <c r="K48" s="27"/>
      <c r="Q48" s="32"/>
    </row>
    <row r="49" spans="1:17" ht="18" customHeight="1">
      <c r="A49" s="12" t="s">
        <v>55</v>
      </c>
      <c r="B49" s="23"/>
      <c r="C49" s="68"/>
      <c r="D49" s="15"/>
      <c r="E49" s="15"/>
      <c r="F49" s="69"/>
      <c r="G49" s="66" t="str">
        <f t="shared" si="0"/>
        <v/>
      </c>
      <c r="H49" s="50"/>
      <c r="K49" s="27"/>
      <c r="Q49" s="32"/>
    </row>
    <row r="50" spans="1:17" ht="18" customHeight="1">
      <c r="A50" s="12" t="s">
        <v>56</v>
      </c>
      <c r="B50" s="23"/>
      <c r="C50" s="68"/>
      <c r="D50" s="15"/>
      <c r="E50" s="15"/>
      <c r="F50" s="69"/>
      <c r="G50" s="66" t="str">
        <f t="shared" si="0"/>
        <v/>
      </c>
      <c r="H50" s="23"/>
      <c r="Q50" s="32"/>
    </row>
    <row r="51" spans="1:17" ht="18" customHeight="1">
      <c r="A51" s="12" t="s">
        <v>57</v>
      </c>
      <c r="B51" s="23"/>
      <c r="C51" s="68"/>
      <c r="D51" s="15"/>
      <c r="E51" s="15"/>
      <c r="F51" s="69"/>
      <c r="G51" s="66" t="str">
        <f t="shared" si="0"/>
        <v/>
      </c>
      <c r="H51" s="23"/>
      <c r="Q51" s="32"/>
    </row>
    <row r="52" spans="1:17" ht="18" customHeight="1">
      <c r="A52" s="12" t="s">
        <v>58</v>
      </c>
      <c r="B52" s="23"/>
      <c r="C52" s="68"/>
      <c r="D52" s="15"/>
      <c r="E52" s="15"/>
      <c r="F52" s="69"/>
      <c r="G52" s="66" t="str">
        <f t="shared" si="0"/>
        <v/>
      </c>
      <c r="H52" s="23"/>
      <c r="Q52" s="32"/>
    </row>
    <row r="53" spans="1:17" ht="18" customHeight="1">
      <c r="A53" s="18"/>
      <c r="B53" s="23"/>
      <c r="C53" s="68"/>
      <c r="D53" s="15"/>
      <c r="E53" s="15"/>
      <c r="F53" s="69"/>
      <c r="G53" s="66" t="str">
        <f t="shared" si="0"/>
        <v/>
      </c>
      <c r="H53" s="23"/>
      <c r="Q53" s="32"/>
    </row>
    <row r="54" spans="1:17" ht="18" customHeight="1">
      <c r="A54" s="18"/>
      <c r="B54" s="23"/>
      <c r="C54" s="68"/>
      <c r="D54" s="15"/>
      <c r="E54" s="15"/>
      <c r="F54" s="69"/>
      <c r="G54" s="66" t="str">
        <f t="shared" si="0"/>
        <v/>
      </c>
      <c r="H54" s="23"/>
      <c r="Q54" s="32"/>
    </row>
    <row r="55" spans="1:17" ht="18" customHeight="1">
      <c r="A55" s="18"/>
      <c r="B55" s="23"/>
      <c r="C55" s="68"/>
      <c r="D55" s="15"/>
      <c r="E55" s="15"/>
      <c r="F55" s="69"/>
      <c r="G55" s="66" t="str">
        <f t="shared" si="0"/>
        <v/>
      </c>
      <c r="H55" s="23"/>
      <c r="Q55" s="32"/>
    </row>
    <row r="56" spans="1:17" ht="18" customHeight="1">
      <c r="A56" s="18"/>
      <c r="B56" s="23"/>
      <c r="C56" s="68"/>
      <c r="D56" s="15"/>
      <c r="E56" s="15"/>
      <c r="F56" s="69"/>
      <c r="G56" s="66" t="str">
        <f t="shared" si="0"/>
        <v/>
      </c>
      <c r="H56" s="23"/>
      <c r="Q56" s="32"/>
    </row>
    <row r="57" spans="1:17" ht="18" customHeight="1">
      <c r="A57" s="18"/>
      <c r="B57" s="23"/>
      <c r="C57" s="68"/>
      <c r="D57" s="15"/>
      <c r="E57" s="15"/>
      <c r="F57" s="69"/>
      <c r="G57" s="66" t="str">
        <f t="shared" si="0"/>
        <v/>
      </c>
      <c r="H57" s="23"/>
      <c r="Q57" s="32"/>
    </row>
    <row r="58" spans="1:17" ht="18" customHeight="1">
      <c r="A58" s="18"/>
      <c r="B58" s="23"/>
      <c r="C58" s="68"/>
      <c r="D58" s="15"/>
      <c r="E58" s="15"/>
      <c r="F58" s="69"/>
      <c r="G58" s="66" t="str">
        <f t="shared" si="0"/>
        <v/>
      </c>
      <c r="H58" s="23"/>
      <c r="M58" s="32"/>
      <c r="N58" s="32"/>
      <c r="O58" s="21"/>
      <c r="P58" s="32"/>
      <c r="Q58" s="32"/>
    </row>
    <row r="59" spans="1:17" ht="18" customHeight="1">
      <c r="A59" s="18"/>
      <c r="B59" s="23"/>
      <c r="C59" s="68"/>
      <c r="D59" s="15"/>
      <c r="E59" s="15"/>
      <c r="F59" s="69"/>
      <c r="G59" s="66" t="str">
        <f t="shared" si="0"/>
        <v/>
      </c>
      <c r="H59" s="23"/>
      <c r="L59" s="32"/>
      <c r="M59" s="32"/>
      <c r="N59" s="32"/>
      <c r="O59" s="21"/>
      <c r="P59" s="32"/>
      <c r="Q59" s="32"/>
    </row>
    <row r="60" spans="1:17" ht="18" customHeight="1">
      <c r="A60" s="18"/>
      <c r="B60" s="23"/>
      <c r="C60" s="68"/>
      <c r="D60" s="15"/>
      <c r="E60" s="15"/>
      <c r="F60" s="69"/>
      <c r="G60" s="66" t="str">
        <f t="shared" si="0"/>
        <v/>
      </c>
      <c r="H60" s="23"/>
      <c r="L60" s="32"/>
      <c r="M60" s="32"/>
      <c r="N60" s="32"/>
      <c r="O60" s="21"/>
      <c r="P60" s="32"/>
      <c r="Q60" s="32"/>
    </row>
    <row r="61" spans="1:17" ht="18" customHeight="1">
      <c r="A61" s="18"/>
      <c r="B61" s="23"/>
      <c r="C61" s="68"/>
      <c r="D61" s="15"/>
      <c r="E61" s="15"/>
      <c r="F61" s="69"/>
      <c r="G61" s="66" t="str">
        <f t="shared" si="0"/>
        <v/>
      </c>
      <c r="H61" s="23"/>
      <c r="L61" s="32"/>
      <c r="M61" s="32"/>
      <c r="N61" s="32"/>
      <c r="O61" s="21"/>
      <c r="P61" s="32"/>
      <c r="Q61" s="32"/>
    </row>
    <row r="62" spans="1:17">
      <c r="A62" s="18"/>
      <c r="B62" s="23"/>
      <c r="C62" s="68"/>
      <c r="D62" s="15"/>
      <c r="E62" s="15"/>
      <c r="F62" s="69"/>
      <c r="G62" s="66" t="str">
        <f t="shared" si="0"/>
        <v/>
      </c>
      <c r="H62" s="28"/>
      <c r="K62" s="32"/>
      <c r="L62" s="32"/>
      <c r="M62" s="32"/>
      <c r="N62" s="32"/>
      <c r="O62" s="21"/>
      <c r="P62" s="32"/>
      <c r="Q62" s="32"/>
    </row>
    <row r="63" spans="1:17">
      <c r="A63" s="18"/>
      <c r="B63" s="23"/>
      <c r="C63" s="68"/>
      <c r="D63" s="15"/>
      <c r="E63" s="15"/>
      <c r="F63" s="69"/>
      <c r="G63" s="66" t="str">
        <f t="shared" si="0"/>
        <v/>
      </c>
      <c r="H63" s="28"/>
      <c r="K63" s="32"/>
      <c r="L63" s="32"/>
      <c r="M63" s="32"/>
      <c r="N63" s="32"/>
      <c r="O63" s="21"/>
      <c r="P63" s="32"/>
      <c r="Q63" s="32"/>
    </row>
    <row r="64" spans="1:17">
      <c r="A64" s="18"/>
      <c r="B64" s="23"/>
      <c r="C64" s="68"/>
      <c r="D64" s="15"/>
      <c r="E64" s="15"/>
      <c r="F64" s="69"/>
      <c r="G64" s="66" t="str">
        <f t="shared" si="0"/>
        <v/>
      </c>
      <c r="H64" s="23"/>
      <c r="K64" s="32"/>
      <c r="L64" s="32"/>
      <c r="M64" s="32"/>
      <c r="N64" s="32"/>
      <c r="O64" s="21"/>
      <c r="P64" s="32"/>
      <c r="Q64" s="32"/>
    </row>
    <row r="65" spans="1:17">
      <c r="A65" s="18"/>
      <c r="B65" s="23"/>
      <c r="C65" s="68"/>
      <c r="D65" s="15"/>
      <c r="E65" s="15"/>
      <c r="F65" s="69"/>
      <c r="G65" s="66" t="str">
        <f t="shared" si="0"/>
        <v/>
      </c>
      <c r="H65" s="23"/>
      <c r="K65" s="32"/>
      <c r="L65" s="32"/>
      <c r="M65" s="32"/>
      <c r="N65" s="32"/>
      <c r="O65" s="21"/>
      <c r="P65" s="32"/>
      <c r="Q65" s="32"/>
    </row>
    <row r="66" spans="1:17">
      <c r="A66" s="18"/>
      <c r="B66" s="23"/>
      <c r="C66" s="68"/>
      <c r="D66" s="15"/>
      <c r="E66" s="15"/>
      <c r="F66" s="69"/>
      <c r="G66" s="66" t="str">
        <f t="shared" si="0"/>
        <v/>
      </c>
      <c r="H66" s="23"/>
      <c r="K66" s="32"/>
      <c r="L66" s="32"/>
      <c r="M66" s="32"/>
      <c r="N66" s="32"/>
      <c r="O66" s="21"/>
      <c r="P66" s="32"/>
      <c r="Q66" s="32"/>
    </row>
    <row r="67" spans="1:17">
      <c r="A67" s="18"/>
      <c r="B67" s="23"/>
      <c r="C67" s="68"/>
      <c r="D67" s="15"/>
      <c r="E67" s="15"/>
      <c r="F67" s="69"/>
      <c r="G67" s="66" t="str">
        <f t="shared" si="0"/>
        <v/>
      </c>
      <c r="H67" s="23"/>
      <c r="K67" s="32"/>
      <c r="L67" s="32"/>
      <c r="M67" s="32"/>
      <c r="N67" s="32"/>
      <c r="O67" s="21"/>
      <c r="P67" s="32"/>
      <c r="Q67" s="32"/>
    </row>
    <row r="68" spans="1:17">
      <c r="A68" s="18"/>
      <c r="B68" s="23"/>
      <c r="C68" s="68"/>
      <c r="D68" s="15"/>
      <c r="E68" s="15"/>
      <c r="F68" s="69"/>
      <c r="G68" s="66" t="str">
        <f t="shared" si="0"/>
        <v/>
      </c>
      <c r="H68" s="23"/>
      <c r="K68" s="32"/>
      <c r="L68" s="32"/>
      <c r="M68" s="32"/>
      <c r="N68" s="32"/>
      <c r="O68" s="21"/>
      <c r="P68" s="32"/>
      <c r="Q68" s="32"/>
    </row>
    <row r="69" spans="1:17">
      <c r="A69" s="18"/>
      <c r="B69" s="23"/>
      <c r="C69" s="68"/>
      <c r="D69" s="15"/>
      <c r="E69" s="15"/>
      <c r="F69" s="69"/>
      <c r="G69" s="66" t="str">
        <f t="shared" si="0"/>
        <v/>
      </c>
      <c r="H69" s="23"/>
      <c r="K69" s="32"/>
      <c r="L69" s="32"/>
      <c r="M69" s="32"/>
      <c r="N69" s="32"/>
      <c r="O69" s="21"/>
      <c r="P69" s="32"/>
      <c r="Q69" s="32"/>
    </row>
    <row r="70" spans="1:17">
      <c r="A70" s="18"/>
      <c r="B70" s="13"/>
      <c r="C70" s="14"/>
      <c r="D70" s="15"/>
      <c r="E70" s="15"/>
      <c r="F70" s="16"/>
      <c r="G70" s="66" t="str">
        <f t="shared" si="0"/>
        <v/>
      </c>
      <c r="H70" s="23"/>
      <c r="K70" s="32"/>
      <c r="L70" s="32"/>
      <c r="M70" s="32"/>
      <c r="N70" s="32"/>
      <c r="O70" s="21"/>
      <c r="P70" s="32"/>
      <c r="Q70" s="32"/>
    </row>
    <row r="71" spans="1:17">
      <c r="A71" s="18"/>
      <c r="B71" s="13"/>
      <c r="C71" s="14"/>
      <c r="D71" s="15"/>
      <c r="E71" s="15"/>
      <c r="F71" s="16"/>
      <c r="G71" s="66" t="str">
        <f t="shared" si="0"/>
        <v/>
      </c>
      <c r="H71" s="23"/>
      <c r="K71" s="32"/>
      <c r="L71" s="32"/>
      <c r="M71" s="32"/>
      <c r="N71" s="32"/>
      <c r="O71" s="21"/>
      <c r="P71" s="32"/>
      <c r="Q71" s="32"/>
    </row>
    <row r="72" spans="1:17">
      <c r="A72" s="18"/>
      <c r="B72" s="13"/>
      <c r="C72" s="14"/>
      <c r="D72" s="15"/>
      <c r="E72" s="15"/>
      <c r="F72" s="16"/>
      <c r="G72" s="66" t="str">
        <f t="shared" ref="G72:G106" si="2">IF($F72=0,"",IF($F72&lt;1993,"Felnőtt",INDEX($L$23:$L$50,MATCH($F72,$K$23:$K$50,0))))</f>
        <v/>
      </c>
      <c r="H72" s="23"/>
      <c r="K72" s="32"/>
      <c r="L72" s="32"/>
      <c r="M72" s="32"/>
      <c r="N72" s="32"/>
      <c r="O72" s="21"/>
      <c r="P72" s="32"/>
      <c r="Q72" s="32"/>
    </row>
    <row r="73" spans="1:17">
      <c r="A73" s="18"/>
      <c r="B73" s="13"/>
      <c r="C73" s="14"/>
      <c r="D73" s="15"/>
      <c r="E73" s="15"/>
      <c r="F73" s="16"/>
      <c r="G73" s="66" t="str">
        <f t="shared" si="2"/>
        <v/>
      </c>
      <c r="H73" s="23"/>
      <c r="K73" s="32"/>
      <c r="L73" s="32"/>
      <c r="M73" s="32"/>
      <c r="N73" s="32"/>
      <c r="O73" s="21"/>
      <c r="P73" s="32"/>
      <c r="Q73" s="32"/>
    </row>
    <row r="74" spans="1:17">
      <c r="A74" s="18"/>
      <c r="B74" s="13"/>
      <c r="C74" s="14"/>
      <c r="D74" s="15"/>
      <c r="E74" s="15"/>
      <c r="F74" s="16"/>
      <c r="G74" s="66" t="str">
        <f t="shared" si="2"/>
        <v/>
      </c>
      <c r="H74" s="23"/>
      <c r="K74" s="32"/>
      <c r="L74" s="32"/>
      <c r="M74" s="32"/>
      <c r="N74" s="32"/>
      <c r="O74" s="21"/>
      <c r="P74" s="32"/>
      <c r="Q74" s="32"/>
    </row>
    <row r="75" spans="1:17">
      <c r="A75" s="18"/>
      <c r="B75" s="13"/>
      <c r="C75" s="14"/>
      <c r="D75" s="15"/>
      <c r="E75" s="15"/>
      <c r="F75" s="16"/>
      <c r="G75" s="66" t="str">
        <f t="shared" si="2"/>
        <v/>
      </c>
      <c r="H75" s="23"/>
      <c r="K75" s="32"/>
      <c r="L75" s="32"/>
      <c r="M75" s="32"/>
      <c r="N75" s="32"/>
      <c r="O75" s="21"/>
      <c r="P75" s="32"/>
      <c r="Q75" s="32"/>
    </row>
    <row r="76" spans="1:17">
      <c r="A76" s="18"/>
      <c r="B76" s="13"/>
      <c r="C76" s="14"/>
      <c r="D76" s="15"/>
      <c r="E76" s="15"/>
      <c r="F76" s="16"/>
      <c r="G76" s="66" t="str">
        <f t="shared" si="2"/>
        <v/>
      </c>
      <c r="H76" s="23"/>
      <c r="K76" s="32"/>
      <c r="L76" s="32"/>
      <c r="M76" s="32"/>
      <c r="N76" s="32"/>
      <c r="O76" s="21"/>
      <c r="P76" s="32"/>
      <c r="Q76" s="32"/>
    </row>
    <row r="77" spans="1:17">
      <c r="A77" s="18"/>
      <c r="B77" s="13"/>
      <c r="C77" s="14"/>
      <c r="D77" s="15"/>
      <c r="E77" s="15"/>
      <c r="F77" s="16"/>
      <c r="G77" s="66" t="str">
        <f t="shared" si="2"/>
        <v/>
      </c>
      <c r="H77" s="23"/>
      <c r="K77" s="32"/>
      <c r="L77" s="32"/>
      <c r="M77" s="32"/>
      <c r="N77" s="32"/>
      <c r="O77" s="21"/>
      <c r="P77" s="32"/>
      <c r="Q77" s="32"/>
    </row>
    <row r="78" spans="1:17">
      <c r="A78" s="18"/>
      <c r="B78" s="13"/>
      <c r="C78" s="14"/>
      <c r="D78" s="15"/>
      <c r="E78" s="15"/>
      <c r="F78" s="16"/>
      <c r="G78" s="66" t="str">
        <f t="shared" si="2"/>
        <v/>
      </c>
      <c r="H78" s="23"/>
      <c r="K78" s="32"/>
      <c r="L78" s="32"/>
      <c r="M78" s="32"/>
      <c r="N78" s="32"/>
      <c r="O78" s="21"/>
      <c r="P78" s="32"/>
      <c r="Q78" s="32"/>
    </row>
    <row r="79" spans="1:17">
      <c r="A79" s="18"/>
      <c r="B79" s="13"/>
      <c r="C79" s="14"/>
      <c r="D79" s="15"/>
      <c r="E79" s="15"/>
      <c r="F79" s="16"/>
      <c r="G79" s="66" t="str">
        <f t="shared" si="2"/>
        <v/>
      </c>
      <c r="H79" s="23"/>
      <c r="K79" s="32"/>
      <c r="L79" s="32"/>
      <c r="M79" s="32"/>
      <c r="N79" s="32"/>
      <c r="O79" s="21"/>
      <c r="P79" s="32"/>
      <c r="Q79" s="32"/>
    </row>
    <row r="80" spans="1:17">
      <c r="A80" s="18"/>
      <c r="B80" s="13"/>
      <c r="C80" s="14"/>
      <c r="D80" s="15"/>
      <c r="E80" s="15"/>
      <c r="F80" s="16"/>
      <c r="G80" s="66" t="str">
        <f t="shared" si="2"/>
        <v/>
      </c>
      <c r="H80" s="23"/>
      <c r="K80" s="32"/>
      <c r="L80" s="32"/>
      <c r="M80" s="32"/>
      <c r="N80" s="32"/>
      <c r="O80" s="21"/>
      <c r="P80" s="32"/>
      <c r="Q80" s="32"/>
    </row>
    <row r="81" spans="1:17">
      <c r="A81" s="18"/>
      <c r="B81" s="13"/>
      <c r="C81" s="14"/>
      <c r="D81" s="15"/>
      <c r="E81" s="15"/>
      <c r="F81" s="16"/>
      <c r="G81" s="66" t="str">
        <f t="shared" si="2"/>
        <v/>
      </c>
      <c r="H81" s="23"/>
      <c r="K81" s="32"/>
      <c r="L81" s="32"/>
      <c r="M81" s="32"/>
      <c r="N81" s="32"/>
      <c r="O81" s="21"/>
      <c r="P81" s="32"/>
      <c r="Q81" s="32"/>
    </row>
    <row r="82" spans="1:17">
      <c r="A82" s="18"/>
      <c r="B82" s="13"/>
      <c r="C82" s="14"/>
      <c r="D82" s="15"/>
      <c r="E82" s="15"/>
      <c r="F82" s="16"/>
      <c r="G82" s="66" t="str">
        <f t="shared" si="2"/>
        <v/>
      </c>
      <c r="H82" s="23"/>
      <c r="K82" s="32"/>
      <c r="L82" s="32"/>
      <c r="M82" s="32"/>
      <c r="N82" s="32"/>
      <c r="O82" s="21"/>
      <c r="P82" s="32"/>
      <c r="Q82" s="32"/>
    </row>
    <row r="83" spans="1:17">
      <c r="A83" s="18"/>
      <c r="B83" s="13"/>
      <c r="C83" s="14"/>
      <c r="D83" s="15"/>
      <c r="E83" s="15"/>
      <c r="F83" s="16"/>
      <c r="G83" s="66" t="str">
        <f t="shared" si="2"/>
        <v/>
      </c>
      <c r="H83" s="23"/>
      <c r="K83" s="32"/>
      <c r="L83" s="32"/>
      <c r="M83" s="32"/>
      <c r="N83" s="32"/>
      <c r="O83" s="21"/>
      <c r="P83" s="32"/>
      <c r="Q83" s="32"/>
    </row>
    <row r="84" spans="1:17">
      <c r="A84" s="18"/>
      <c r="B84" s="13"/>
      <c r="C84" s="14"/>
      <c r="D84" s="15"/>
      <c r="E84" s="15"/>
      <c r="F84" s="16"/>
      <c r="G84" s="66" t="str">
        <f t="shared" si="2"/>
        <v/>
      </c>
      <c r="H84" s="23"/>
      <c r="K84" s="32"/>
      <c r="L84" s="32"/>
      <c r="M84" s="32"/>
      <c r="N84" s="32"/>
      <c r="O84" s="21"/>
      <c r="P84" s="32"/>
      <c r="Q84" s="32"/>
    </row>
    <row r="85" spans="1:17">
      <c r="A85" s="18"/>
      <c r="B85" s="13"/>
      <c r="C85" s="14"/>
      <c r="D85" s="15"/>
      <c r="E85" s="15"/>
      <c r="F85" s="16"/>
      <c r="G85" s="66" t="str">
        <f t="shared" si="2"/>
        <v/>
      </c>
      <c r="H85" s="23"/>
      <c r="K85" s="32"/>
      <c r="L85" s="32"/>
      <c r="M85" s="32"/>
      <c r="N85" s="32"/>
      <c r="O85" s="21"/>
      <c r="P85" s="32"/>
      <c r="Q85" s="32"/>
    </row>
    <row r="86" spans="1:17">
      <c r="A86" s="18"/>
      <c r="B86" s="13"/>
      <c r="C86" s="14"/>
      <c r="D86" s="15"/>
      <c r="E86" s="15"/>
      <c r="F86" s="16"/>
      <c r="G86" s="66" t="str">
        <f t="shared" si="2"/>
        <v/>
      </c>
      <c r="H86" s="23"/>
      <c r="K86" s="32"/>
      <c r="L86" s="32"/>
      <c r="M86" s="32"/>
      <c r="N86" s="32"/>
      <c r="O86" s="21"/>
      <c r="P86" s="32"/>
      <c r="Q86" s="32"/>
    </row>
    <row r="87" spans="1:17">
      <c r="A87" s="18"/>
      <c r="B87" s="13"/>
      <c r="C87" s="14"/>
      <c r="D87" s="15"/>
      <c r="E87" s="15"/>
      <c r="F87" s="16"/>
      <c r="G87" s="66" t="str">
        <f t="shared" si="2"/>
        <v/>
      </c>
      <c r="H87" s="23"/>
      <c r="K87" s="32"/>
      <c r="L87" s="32"/>
      <c r="M87" s="32"/>
      <c r="N87" s="32"/>
      <c r="O87" s="21"/>
      <c r="P87" s="32"/>
      <c r="Q87" s="32"/>
    </row>
    <row r="88" spans="1:17">
      <c r="A88" s="18"/>
      <c r="B88" s="13"/>
      <c r="C88" s="14"/>
      <c r="D88" s="15"/>
      <c r="E88" s="15"/>
      <c r="F88" s="16"/>
      <c r="G88" s="66" t="str">
        <f t="shared" si="2"/>
        <v/>
      </c>
      <c r="H88" s="23"/>
      <c r="K88" s="32"/>
      <c r="L88" s="32"/>
      <c r="M88" s="32"/>
      <c r="N88" s="32"/>
      <c r="O88" s="21"/>
      <c r="P88" s="32"/>
      <c r="Q88" s="32"/>
    </row>
    <row r="89" spans="1:17">
      <c r="A89" s="18"/>
      <c r="B89" s="13"/>
      <c r="C89" s="14"/>
      <c r="D89" s="15"/>
      <c r="E89" s="15"/>
      <c r="F89" s="16"/>
      <c r="G89" s="66" t="str">
        <f t="shared" si="2"/>
        <v/>
      </c>
      <c r="H89" s="23"/>
      <c r="K89" s="32"/>
      <c r="L89" s="32"/>
      <c r="M89" s="32"/>
      <c r="N89" s="32"/>
      <c r="O89" s="21"/>
      <c r="P89" s="32"/>
      <c r="Q89" s="32"/>
    </row>
    <row r="90" spans="1:17">
      <c r="A90" s="18"/>
      <c r="B90" s="13"/>
      <c r="C90" s="14"/>
      <c r="D90" s="15"/>
      <c r="E90" s="15"/>
      <c r="F90" s="16"/>
      <c r="G90" s="66" t="str">
        <f t="shared" si="2"/>
        <v/>
      </c>
      <c r="H90" s="23"/>
      <c r="K90" s="32"/>
      <c r="L90" s="32"/>
      <c r="M90" s="32"/>
      <c r="N90" s="32"/>
      <c r="O90" s="21"/>
      <c r="P90" s="32"/>
      <c r="Q90" s="32"/>
    </row>
    <row r="91" spans="1:17">
      <c r="A91" s="18"/>
      <c r="B91" s="13"/>
      <c r="C91" s="14"/>
      <c r="D91" s="15"/>
      <c r="E91" s="15"/>
      <c r="F91" s="16"/>
      <c r="G91" s="66" t="str">
        <f t="shared" si="2"/>
        <v/>
      </c>
      <c r="H91" s="23"/>
      <c r="K91" s="32"/>
      <c r="L91" s="32"/>
      <c r="M91" s="32"/>
      <c r="N91" s="32"/>
      <c r="O91" s="21"/>
      <c r="P91" s="32"/>
      <c r="Q91" s="32"/>
    </row>
    <row r="92" spans="1:17">
      <c r="A92" s="18"/>
      <c r="B92" s="13"/>
      <c r="C92" s="14"/>
      <c r="D92" s="15"/>
      <c r="E92" s="15"/>
      <c r="F92" s="16"/>
      <c r="G92" s="66" t="str">
        <f t="shared" si="2"/>
        <v/>
      </c>
      <c r="H92" s="23"/>
      <c r="K92" s="32"/>
      <c r="L92" s="32"/>
      <c r="M92" s="32"/>
      <c r="N92" s="32"/>
      <c r="O92" s="21"/>
      <c r="P92" s="32"/>
      <c r="Q92" s="32"/>
    </row>
    <row r="93" spans="1:17">
      <c r="A93" s="18"/>
      <c r="B93" s="13"/>
      <c r="C93" s="14"/>
      <c r="D93" s="15"/>
      <c r="E93" s="15"/>
      <c r="F93" s="16"/>
      <c r="G93" s="66" t="str">
        <f t="shared" si="2"/>
        <v/>
      </c>
      <c r="H93" s="23"/>
      <c r="K93" s="32"/>
      <c r="L93" s="32"/>
      <c r="M93" s="32"/>
      <c r="N93" s="32"/>
      <c r="O93" s="21"/>
      <c r="P93" s="32"/>
      <c r="Q93" s="32"/>
    </row>
    <row r="94" spans="1:17">
      <c r="A94" s="18"/>
      <c r="B94" s="13"/>
      <c r="C94" s="14"/>
      <c r="D94" s="15"/>
      <c r="E94" s="15"/>
      <c r="F94" s="16"/>
      <c r="G94" s="66" t="str">
        <f t="shared" si="2"/>
        <v/>
      </c>
      <c r="H94" s="23"/>
      <c r="K94" s="32"/>
      <c r="L94" s="32"/>
      <c r="M94" s="32"/>
      <c r="N94" s="32"/>
      <c r="O94" s="21"/>
      <c r="P94" s="32"/>
      <c r="Q94" s="32"/>
    </row>
    <row r="95" spans="1:17">
      <c r="A95" s="18"/>
      <c r="B95" s="13"/>
      <c r="C95" s="14"/>
      <c r="D95" s="15"/>
      <c r="E95" s="15"/>
      <c r="F95" s="16"/>
      <c r="G95" s="66" t="str">
        <f t="shared" si="2"/>
        <v/>
      </c>
      <c r="H95" s="23"/>
      <c r="K95" s="32"/>
      <c r="L95" s="32"/>
      <c r="M95" s="32"/>
      <c r="N95" s="32"/>
      <c r="O95" s="21"/>
      <c r="P95" s="32"/>
      <c r="Q95" s="32"/>
    </row>
    <row r="96" spans="1:17">
      <c r="A96" s="18"/>
      <c r="B96" s="13"/>
      <c r="C96" s="14"/>
      <c r="D96" s="15"/>
      <c r="E96" s="15"/>
      <c r="F96" s="16"/>
      <c r="G96" s="66" t="str">
        <f t="shared" si="2"/>
        <v/>
      </c>
      <c r="H96" s="23"/>
      <c r="K96" s="32"/>
      <c r="L96" s="32"/>
      <c r="M96" s="32"/>
      <c r="N96" s="32"/>
      <c r="O96" s="21"/>
      <c r="P96" s="32"/>
      <c r="Q96" s="32"/>
    </row>
    <row r="97" spans="1:17">
      <c r="A97" s="18"/>
      <c r="B97" s="13"/>
      <c r="C97" s="14"/>
      <c r="D97" s="15"/>
      <c r="E97" s="15"/>
      <c r="F97" s="16"/>
      <c r="G97" s="66" t="str">
        <f t="shared" si="2"/>
        <v/>
      </c>
      <c r="H97" s="23"/>
      <c r="K97" s="32"/>
      <c r="L97" s="32"/>
      <c r="M97" s="32"/>
      <c r="N97" s="32"/>
      <c r="O97" s="21"/>
      <c r="P97" s="32"/>
      <c r="Q97" s="32"/>
    </row>
    <row r="98" spans="1:17">
      <c r="A98" s="18"/>
      <c r="B98" s="13"/>
      <c r="C98" s="14"/>
      <c r="D98" s="15"/>
      <c r="E98" s="15"/>
      <c r="F98" s="16"/>
      <c r="G98" s="66" t="str">
        <f t="shared" si="2"/>
        <v/>
      </c>
      <c r="H98" s="23"/>
      <c r="K98" s="32"/>
      <c r="L98" s="32"/>
      <c r="M98" s="32"/>
      <c r="N98" s="32"/>
      <c r="O98" s="21"/>
      <c r="P98" s="32"/>
      <c r="Q98" s="32"/>
    </row>
    <row r="99" spans="1:17">
      <c r="A99" s="18"/>
      <c r="B99" s="13"/>
      <c r="C99" s="14"/>
      <c r="D99" s="15"/>
      <c r="E99" s="15"/>
      <c r="F99" s="16"/>
      <c r="G99" s="66" t="str">
        <f t="shared" si="2"/>
        <v/>
      </c>
      <c r="H99" s="23"/>
      <c r="K99" s="32"/>
      <c r="L99" s="32"/>
      <c r="M99" s="32"/>
      <c r="N99" s="32"/>
      <c r="O99" s="21"/>
      <c r="P99" s="32"/>
      <c r="Q99" s="32"/>
    </row>
    <row r="100" spans="1:17">
      <c r="A100" s="18"/>
      <c r="B100" s="13"/>
      <c r="C100" s="14"/>
      <c r="D100" s="15"/>
      <c r="E100" s="15"/>
      <c r="F100" s="16"/>
      <c r="G100" s="66" t="str">
        <f t="shared" si="2"/>
        <v/>
      </c>
      <c r="H100" s="23"/>
      <c r="K100" s="32"/>
      <c r="L100" s="32"/>
      <c r="M100" s="32"/>
      <c r="N100" s="32"/>
      <c r="O100" s="21"/>
      <c r="P100" s="32"/>
      <c r="Q100" s="32"/>
    </row>
    <row r="101" spans="1:17">
      <c r="A101" s="18"/>
      <c r="B101" s="18"/>
      <c r="C101" s="16"/>
      <c r="D101" s="20"/>
      <c r="E101" s="20"/>
      <c r="F101" s="26"/>
      <c r="G101" s="66" t="str">
        <f t="shared" si="2"/>
        <v/>
      </c>
      <c r="H101" s="23"/>
      <c r="K101" s="32"/>
      <c r="L101" s="32"/>
      <c r="M101" s="32"/>
      <c r="N101" s="32"/>
      <c r="O101" s="21"/>
      <c r="P101" s="32"/>
      <c r="Q101" s="32"/>
    </row>
    <row r="102" spans="1:17">
      <c r="A102" s="18"/>
      <c r="B102" s="18"/>
      <c r="C102" s="16"/>
      <c r="D102" s="20"/>
      <c r="E102" s="20"/>
      <c r="F102" s="26"/>
      <c r="G102" s="66" t="str">
        <f t="shared" si="2"/>
        <v/>
      </c>
      <c r="H102" s="23"/>
      <c r="K102" s="32"/>
      <c r="L102" s="32"/>
      <c r="M102" s="32"/>
      <c r="N102" s="32"/>
      <c r="O102" s="21"/>
      <c r="P102" s="32"/>
      <c r="Q102" s="32"/>
    </row>
    <row r="103" spans="1:17">
      <c r="A103" s="18"/>
      <c r="B103" s="18"/>
      <c r="C103" s="16"/>
      <c r="D103" s="20"/>
      <c r="E103" s="20"/>
      <c r="F103" s="26"/>
      <c r="G103" s="66" t="str">
        <f t="shared" si="2"/>
        <v/>
      </c>
      <c r="H103" s="23"/>
      <c r="K103" s="32"/>
      <c r="L103" s="32"/>
      <c r="M103" s="32"/>
      <c r="N103" s="32"/>
      <c r="O103" s="21"/>
      <c r="P103" s="32"/>
      <c r="Q103" s="32"/>
    </row>
    <row r="104" spans="1:17">
      <c r="A104" s="18"/>
      <c r="B104" s="18"/>
      <c r="C104" s="16"/>
      <c r="D104" s="20"/>
      <c r="E104" s="20"/>
      <c r="F104" s="26"/>
      <c r="G104" s="66" t="str">
        <f t="shared" si="2"/>
        <v/>
      </c>
      <c r="H104" s="23"/>
      <c r="K104" s="32"/>
      <c r="L104" s="32"/>
      <c r="M104" s="32"/>
      <c r="N104" s="32"/>
      <c r="O104" s="21"/>
      <c r="P104" s="32"/>
      <c r="Q104" s="32"/>
    </row>
    <row r="105" spans="1:17">
      <c r="A105" s="18"/>
      <c r="B105" s="18"/>
      <c r="C105" s="16"/>
      <c r="D105" s="20"/>
      <c r="E105" s="20"/>
      <c r="F105" s="26"/>
      <c r="G105" s="66" t="str">
        <f t="shared" si="2"/>
        <v/>
      </c>
      <c r="H105" s="23"/>
      <c r="K105" s="32"/>
      <c r="L105" s="32"/>
      <c r="M105" s="32"/>
      <c r="N105" s="32"/>
      <c r="O105" s="21"/>
      <c r="P105" s="32"/>
      <c r="Q105" s="32"/>
    </row>
    <row r="106" spans="1:17">
      <c r="A106" s="18"/>
      <c r="B106" s="18"/>
      <c r="C106" s="16"/>
      <c r="D106" s="20"/>
      <c r="E106" s="20"/>
      <c r="F106" s="26"/>
      <c r="G106" s="66" t="str">
        <f t="shared" si="2"/>
        <v/>
      </c>
      <c r="H106" s="23"/>
      <c r="K106" s="32"/>
      <c r="L106" s="32"/>
      <c r="M106" s="32"/>
      <c r="N106" s="32"/>
      <c r="O106" s="21"/>
      <c r="P106" s="32"/>
      <c r="Q106" s="32"/>
    </row>
    <row r="107" spans="1:17">
      <c r="A107" s="18"/>
      <c r="G107" s="67"/>
      <c r="H107" s="73"/>
      <c r="K107" s="32"/>
      <c r="L107" s="32"/>
      <c r="M107" s="32"/>
      <c r="N107" s="32"/>
      <c r="O107" s="21"/>
      <c r="P107" s="32"/>
      <c r="Q107" s="32"/>
    </row>
    <row r="108" spans="1:17">
      <c r="H108" s="73"/>
      <c r="K108" s="32"/>
      <c r="L108" s="32"/>
      <c r="M108" s="32"/>
      <c r="N108" s="32"/>
      <c r="O108" s="21"/>
      <c r="P108" s="32"/>
      <c r="Q108" s="32"/>
    </row>
    <row r="109" spans="1:17">
      <c r="H109" s="73"/>
      <c r="K109" s="32"/>
      <c r="L109" s="32"/>
      <c r="M109" s="6"/>
      <c r="N109" s="6"/>
      <c r="O109" s="39"/>
      <c r="P109" s="32"/>
      <c r="Q109" s="32"/>
    </row>
    <row r="110" spans="1:17">
      <c r="H110" s="73"/>
      <c r="J110" s="32"/>
      <c r="K110" s="32"/>
      <c r="L110" s="38"/>
      <c r="M110" s="6"/>
      <c r="N110" s="6"/>
      <c r="O110" s="39"/>
      <c r="P110" s="32"/>
      <c r="Q110" s="32"/>
    </row>
    <row r="111" spans="1:17">
      <c r="H111" s="73"/>
      <c r="J111" s="32"/>
      <c r="K111" s="32"/>
      <c r="L111" s="32"/>
      <c r="M111" s="6"/>
      <c r="N111" s="6"/>
      <c r="O111" s="39"/>
      <c r="P111" s="32"/>
    </row>
    <row r="112" spans="1:17">
      <c r="H112" s="73"/>
      <c r="J112" s="32"/>
      <c r="K112" s="32"/>
      <c r="L112" s="32"/>
      <c r="M112" s="6"/>
      <c r="N112" s="6"/>
      <c r="O112" s="39"/>
      <c r="P112" s="32"/>
    </row>
    <row r="113" spans="8:16">
      <c r="H113" s="73"/>
      <c r="J113" s="32"/>
      <c r="K113" s="32"/>
      <c r="L113" s="32"/>
      <c r="M113" s="6"/>
      <c r="N113" s="6"/>
      <c r="O113" s="39"/>
      <c r="P113" s="32"/>
    </row>
    <row r="114" spans="8:16">
      <c r="H114" s="73"/>
      <c r="J114" s="32"/>
      <c r="K114" s="32"/>
      <c r="L114" s="32"/>
      <c r="M114" s="6"/>
      <c r="N114" s="6"/>
      <c r="O114" s="39"/>
      <c r="P114" s="32"/>
    </row>
    <row r="115" spans="8:16">
      <c r="H115" s="73"/>
      <c r="J115" s="32"/>
      <c r="K115" s="32"/>
      <c r="L115" s="32"/>
      <c r="M115" s="6"/>
      <c r="N115" s="6"/>
      <c r="O115" s="39"/>
      <c r="P115" s="32"/>
    </row>
    <row r="116" spans="8:16">
      <c r="H116" s="73"/>
      <c r="J116" s="32"/>
      <c r="K116" s="32"/>
      <c r="L116" s="32"/>
      <c r="M116" s="6"/>
      <c r="N116" s="6"/>
      <c r="O116" s="39"/>
      <c r="P116" s="32"/>
    </row>
    <row r="117" spans="8:16">
      <c r="H117" s="73"/>
      <c r="J117" s="32"/>
      <c r="K117" s="32"/>
      <c r="L117" s="32"/>
      <c r="M117" s="6"/>
      <c r="N117" s="6"/>
      <c r="O117" s="39"/>
      <c r="P117" s="32"/>
    </row>
    <row r="118" spans="8:16">
      <c r="H118" s="73"/>
      <c r="J118" s="32"/>
      <c r="K118" s="32"/>
      <c r="L118" s="32"/>
      <c r="M118" s="6"/>
      <c r="N118" s="6"/>
      <c r="O118" s="39"/>
      <c r="P118" s="32"/>
    </row>
    <row r="119" spans="8:16">
      <c r="H119" s="73"/>
      <c r="J119" s="32"/>
      <c r="K119" s="32"/>
      <c r="L119" s="32"/>
      <c r="M119" s="32"/>
      <c r="N119" s="32"/>
      <c r="O119" s="21"/>
      <c r="P119" s="32"/>
    </row>
    <row r="120" spans="8:16">
      <c r="H120" s="73"/>
      <c r="J120" s="32"/>
      <c r="K120" s="32"/>
      <c r="L120" s="32"/>
      <c r="M120" s="32"/>
      <c r="N120" s="32"/>
      <c r="O120" s="21"/>
      <c r="P120" s="32"/>
    </row>
    <row r="121" spans="8:16">
      <c r="H121" s="73"/>
      <c r="J121" s="32"/>
      <c r="K121" s="32"/>
      <c r="L121" s="32"/>
      <c r="M121" s="32"/>
      <c r="N121" s="32"/>
      <c r="O121" s="21"/>
      <c r="P121" s="32"/>
    </row>
    <row r="122" spans="8:16">
      <c r="H122" s="73"/>
      <c r="J122" s="32"/>
      <c r="K122" s="32"/>
      <c r="L122" s="32"/>
      <c r="M122" s="32"/>
      <c r="N122" s="32"/>
      <c r="O122" s="21"/>
      <c r="P122" s="32"/>
    </row>
    <row r="123" spans="8:16">
      <c r="H123" s="73"/>
      <c r="J123" s="32"/>
      <c r="K123" s="32"/>
      <c r="L123" s="32"/>
      <c r="M123" s="32"/>
      <c r="N123" s="32"/>
      <c r="O123" s="21"/>
      <c r="P123" s="32"/>
    </row>
    <row r="124" spans="8:16">
      <c r="H124" s="73"/>
      <c r="K124" s="32"/>
      <c r="L124" s="32"/>
    </row>
    <row r="125" spans="8:16">
      <c r="H125" s="73"/>
      <c r="K125" s="32"/>
    </row>
    <row r="126" spans="8:16">
      <c r="H126" s="73"/>
      <c r="K126" s="32"/>
    </row>
    <row r="127" spans="8:16">
      <c r="H127" s="73"/>
      <c r="K127" s="32"/>
    </row>
    <row r="128" spans="8:16">
      <c r="H128" s="73"/>
    </row>
    <row r="129" spans="8:8">
      <c r="H129" s="73"/>
    </row>
    <row r="130" spans="8:8">
      <c r="H130" s="73"/>
    </row>
    <row r="131" spans="8:8">
      <c r="H131" s="73"/>
    </row>
    <row r="132" spans="8:8">
      <c r="H132" s="73"/>
    </row>
    <row r="133" spans="8:8">
      <c r="H133" s="73"/>
    </row>
    <row r="134" spans="8:8">
      <c r="H134" s="73"/>
    </row>
    <row r="135" spans="8:8">
      <c r="H135" s="73"/>
    </row>
    <row r="136" spans="8:8">
      <c r="H136" s="73"/>
    </row>
    <row r="137" spans="8:8">
      <c r="H137" s="73"/>
    </row>
    <row r="138" spans="8:8">
      <c r="H138" s="73"/>
    </row>
    <row r="139" spans="8:8">
      <c r="H139" s="73"/>
    </row>
    <row r="140" spans="8:8">
      <c r="H140" s="73"/>
    </row>
    <row r="141" spans="8:8">
      <c r="H141" s="73"/>
    </row>
    <row r="142" spans="8:8">
      <c r="H142" s="73"/>
    </row>
    <row r="143" spans="8:8">
      <c r="H143" s="73"/>
    </row>
    <row r="144" spans="8:8">
      <c r="H144" s="73"/>
    </row>
    <row r="145" spans="8:8">
      <c r="H145" s="73"/>
    </row>
    <row r="146" spans="8:8">
      <c r="H146" s="73"/>
    </row>
    <row r="147" spans="8:8">
      <c r="H147" s="73"/>
    </row>
    <row r="148" spans="8:8">
      <c r="H148" s="73"/>
    </row>
    <row r="149" spans="8:8">
      <c r="H149" s="73"/>
    </row>
    <row r="150" spans="8:8">
      <c r="H150" s="73"/>
    </row>
  </sheetData>
  <sheetProtection algorithmName="SHA-512" hashValue="+R2zGm5Vy7XYT+fX4Rrad6VKpKfr92FCokY1f7IIKVT6VqtXTb5moOFXRBlZGUwgtMTMGKUiyQzH6XVd0Kl4aw==" saltValue="WuXj3JdZBXrucpsf3rr7AQ==" spinCount="100000" sheet="1" objects="1" scenarios="1"/>
  <protectedRanges>
    <protectedRange algorithmName="SHA-512" hashValue="+neNyFx1ndzqxpdyBADYbuuyxZEfyldBvLWBWlhr+C6huII2M13/1NuZ/FqDOzSdYVGxQqkNpMHoXHlm/kaQWg==" saltValue="f0+LIJtMxBeKFA94X0QyYA==" spinCount="100000" sqref="B1:H4" name="Tartomány1"/>
  </protectedRanges>
  <mergeCells count="7">
    <mergeCell ref="M7:P7"/>
    <mergeCell ref="B1:C3"/>
    <mergeCell ref="G2:H2"/>
    <mergeCell ref="G3:H3"/>
    <mergeCell ref="B4:D4"/>
    <mergeCell ref="B5:H5"/>
    <mergeCell ref="K7:L7"/>
  </mergeCells>
  <pageMargins left="0.34" right="0.25" top="0.65" bottom="0.8" header="0.31" footer="0.39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Professional</vt:lpstr>
      <vt:lpstr>Amateur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mate.maria</dc:creator>
  <cp:lastModifiedBy>Administrator</cp:lastModifiedBy>
  <dcterms:created xsi:type="dcterms:W3CDTF">2018-04-02T15:01:55Z</dcterms:created>
  <dcterms:modified xsi:type="dcterms:W3CDTF">2022-03-21T03:10:50Z</dcterms:modified>
</cp:coreProperties>
</file>